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enz Peña " sheetId="2" r:id="rId1"/>
  </sheets>
  <calcPr calcId="145621"/>
</workbook>
</file>

<file path=xl/calcChain.xml><?xml version="1.0" encoding="utf-8"?>
<calcChain xmlns="http://schemas.openxmlformats.org/spreadsheetml/2006/main">
  <c r="J36" i="2" l="1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2" i="2"/>
  <c r="I32" i="2"/>
  <c r="H32" i="2"/>
  <c r="K31" i="2" s="1"/>
  <c r="G32" i="2"/>
  <c r="F32" i="2"/>
  <c r="E32" i="2"/>
  <c r="D32" i="2"/>
  <c r="C32" i="2"/>
  <c r="K29" i="2"/>
  <c r="K28" i="2"/>
  <c r="K25" i="2"/>
  <c r="K24" i="2"/>
  <c r="K21" i="2"/>
  <c r="K20" i="2"/>
  <c r="K17" i="2"/>
  <c r="K16" i="2"/>
  <c r="K13" i="2"/>
  <c r="K12" i="2"/>
  <c r="K14" i="2" l="1"/>
  <c r="K18" i="2"/>
  <c r="K22" i="2"/>
  <c r="K26" i="2"/>
  <c r="K30" i="2"/>
  <c r="K11" i="2"/>
  <c r="K15" i="2"/>
  <c r="K19" i="2"/>
  <c r="K23" i="2"/>
  <c r="K27" i="2"/>
  <c r="K36" i="2" l="1"/>
  <c r="K35" i="2"/>
  <c r="K32" i="2"/>
</calcChain>
</file>

<file path=xl/sharedStrings.xml><?xml version="1.0" encoding="utf-8"?>
<sst xmlns="http://schemas.openxmlformats.org/spreadsheetml/2006/main" count="66" uniqueCount="55">
  <si>
    <t>RED NACIONAL DE CULTIVARES DE GIRASOL. 2017-2018</t>
  </si>
  <si>
    <t>INSTITUTO NACIONAL DE TECNOLOGIA AGOPECUARIA</t>
  </si>
  <si>
    <t>CULTIVARES TRADICIONALES</t>
  </si>
  <si>
    <t>LOCALIDAD: Presidente Roque Sáenz Peña</t>
  </si>
  <si>
    <t>FECHA DE SIEMBRA: 17/08/2017</t>
  </si>
  <si>
    <t>FUENTE: Lorena Czyruk (INTA EEA P. R. SAENZ PEÑA)</t>
  </si>
  <si>
    <t>CORREO ELECTRONICO: czyruk.lorena@inta.gob.ar</t>
  </si>
  <si>
    <t>HÍBRIDO</t>
  </si>
  <si>
    <t>EMPRESA</t>
  </si>
  <si>
    <t>Días a  floración</t>
  </si>
  <si>
    <t>Días a  madurez</t>
  </si>
  <si>
    <t>Altura   (cm)</t>
  </si>
  <si>
    <t>Densidad (pl/ha)</t>
  </si>
  <si>
    <t>Humedad de grano</t>
  </si>
  <si>
    <t>Rendimiento de granos (kg/ha)</t>
  </si>
  <si>
    <t>Aceite   (%)</t>
  </si>
  <si>
    <t>Rendimiento Ajustado (Kg/ha)</t>
  </si>
  <si>
    <t>Rendimiento relativo</t>
  </si>
  <si>
    <t>ACA 203 CL</t>
  </si>
  <si>
    <t>ACA</t>
  </si>
  <si>
    <t>ACA 861</t>
  </si>
  <si>
    <t>ACA 869</t>
  </si>
  <si>
    <t>ACA 889</t>
  </si>
  <si>
    <t>ARGENSOL 20 MAX</t>
  </si>
  <si>
    <t>ARGENETIC</t>
  </si>
  <si>
    <t>CACIQUE 312 CL</t>
  </si>
  <si>
    <t>EL CENCERRO</t>
  </si>
  <si>
    <t>LG 57.10</t>
  </si>
  <si>
    <t>LIMAGRAIN</t>
  </si>
  <si>
    <t>SHERPA</t>
  </si>
  <si>
    <t>P 1600 CLP</t>
  </si>
  <si>
    <t>NIDERA</t>
  </si>
  <si>
    <t>NUSOL 4100 CL</t>
  </si>
  <si>
    <t>NUSEED</t>
  </si>
  <si>
    <t>NUSOL 4120 CL</t>
  </si>
  <si>
    <t>NUSOL 4170 CL PLUS</t>
  </si>
  <si>
    <t>NUSOL 4510 CL AO</t>
  </si>
  <si>
    <t>KAPLLAN</t>
  </si>
  <si>
    <t>RAGT-SEMILLAS</t>
  </si>
  <si>
    <t>VELLOX</t>
  </si>
  <si>
    <t>DK 4045</t>
  </si>
  <si>
    <t>SYNGENTA</t>
  </si>
  <si>
    <t>SYN 3970 CL</t>
  </si>
  <si>
    <t>SYN 4070 CL</t>
  </si>
  <si>
    <t>TOB 3045</t>
  </si>
  <si>
    <t>TOBIN</t>
  </si>
  <si>
    <t>VT 3030</t>
  </si>
  <si>
    <t>VT SEED</t>
  </si>
  <si>
    <t>VT 3232</t>
  </si>
  <si>
    <t>PROMEDIO</t>
  </si>
  <si>
    <t>CV (%)</t>
  </si>
  <si>
    <t>DMS (0,05)</t>
  </si>
  <si>
    <t>NS</t>
  </si>
  <si>
    <t>MAXIMO</t>
  </si>
  <si>
    <t>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</si>
</sst>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O26" sqref="O26"/>
    </sheetView>
  </sheetViews>
  <sheetFormatPr baseColWidth="10" defaultRowHeight="15" x14ac:dyDescent="0.25"/>
  <cols>
    <col min="1" max="1" width="30.85546875" customWidth="1"/>
    <col min="2" max="2" width="44.140625" customWidth="1"/>
  </cols>
  <sheetData>
    <row r="1" spans="1:11" ht="16.5" x14ac:dyDescent="0.35">
      <c r="A1" s="1" t="s">
        <v>0</v>
      </c>
      <c r="B1" s="1"/>
      <c r="C1" s="1"/>
      <c r="D1" s="1"/>
      <c r="E1" s="1"/>
      <c r="G1" s="2" t="s">
        <v>1</v>
      </c>
      <c r="H1" s="2"/>
      <c r="I1" s="2"/>
      <c r="J1" s="2"/>
      <c r="K1" s="2"/>
    </row>
    <row r="2" spans="1:11" ht="16.5" x14ac:dyDescent="0.35">
      <c r="A2" s="1" t="s">
        <v>2</v>
      </c>
      <c r="B2" s="1"/>
      <c r="C2" s="1"/>
      <c r="D2" s="1"/>
      <c r="E2" s="3"/>
      <c r="F2" s="3"/>
    </row>
    <row r="3" spans="1:11" ht="16.5" x14ac:dyDescent="0.35">
      <c r="A3" s="1" t="s">
        <v>3</v>
      </c>
      <c r="B3" s="1"/>
      <c r="C3" s="1"/>
      <c r="D3" s="1"/>
      <c r="E3" s="3"/>
      <c r="F3" s="3"/>
    </row>
    <row r="4" spans="1:11" ht="16.5" x14ac:dyDescent="0.35">
      <c r="A4" s="4" t="s">
        <v>4</v>
      </c>
      <c r="B4" s="1"/>
      <c r="C4" s="1"/>
      <c r="D4" s="1"/>
      <c r="E4" s="3"/>
    </row>
    <row r="5" spans="1:11" ht="16.5" x14ac:dyDescent="0.35">
      <c r="A5" s="29" t="s">
        <v>5</v>
      </c>
      <c r="B5" s="29"/>
      <c r="C5" s="29"/>
      <c r="D5" s="1"/>
      <c r="E5" s="3"/>
    </row>
    <row r="6" spans="1:11" ht="16.5" x14ac:dyDescent="0.35">
      <c r="A6" s="29"/>
      <c r="B6" s="29"/>
      <c r="C6" s="29"/>
      <c r="D6" s="1"/>
      <c r="E6" s="3"/>
    </row>
    <row r="7" spans="1:11" ht="16.5" x14ac:dyDescent="0.35">
      <c r="A7" s="1" t="s">
        <v>6</v>
      </c>
      <c r="B7" s="1"/>
      <c r="C7" s="1"/>
      <c r="D7" s="1"/>
      <c r="E7" s="3"/>
    </row>
    <row r="9" spans="1:11" ht="15.75" thickBot="1" x14ac:dyDescent="0.3"/>
    <row r="10" spans="1:11" ht="60" x14ac:dyDescent="0.25">
      <c r="A10" s="5" t="s">
        <v>7</v>
      </c>
      <c r="B10" s="6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8" t="s">
        <v>17</v>
      </c>
    </row>
    <row r="11" spans="1:11" x14ac:dyDescent="0.25">
      <c r="A11" s="9" t="s">
        <v>18</v>
      </c>
      <c r="B11" s="10" t="s">
        <v>19</v>
      </c>
      <c r="C11" s="11">
        <v>85</v>
      </c>
      <c r="D11" s="11">
        <v>147</v>
      </c>
      <c r="E11" s="11">
        <v>141.25</v>
      </c>
      <c r="F11" s="11">
        <v>43267.5</v>
      </c>
      <c r="G11" s="12">
        <v>10.78</v>
      </c>
      <c r="H11" s="11">
        <v>1389.25</v>
      </c>
      <c r="I11" s="12">
        <v>47.25</v>
      </c>
      <c r="J11" s="11">
        <v>1533.25</v>
      </c>
      <c r="K11" s="13">
        <f t="shared" ref="K11:K31" si="0">+H11/$H$32</f>
        <v>0.91850025123634726</v>
      </c>
    </row>
    <row r="12" spans="1:11" x14ac:dyDescent="0.25">
      <c r="A12" s="9" t="s">
        <v>20</v>
      </c>
      <c r="B12" s="10" t="s">
        <v>19</v>
      </c>
      <c r="C12" s="11">
        <v>85</v>
      </c>
      <c r="D12" s="11">
        <v>149</v>
      </c>
      <c r="E12" s="11">
        <v>140</v>
      </c>
      <c r="F12" s="11">
        <v>49036.5</v>
      </c>
      <c r="G12" s="12">
        <v>11.65</v>
      </c>
      <c r="H12" s="11">
        <v>1610.5</v>
      </c>
      <c r="I12" s="12">
        <v>48.34</v>
      </c>
      <c r="J12" s="11">
        <v>1809.25</v>
      </c>
      <c r="K12" s="13">
        <f t="shared" si="0"/>
        <v>1.0647793087033559</v>
      </c>
    </row>
    <row r="13" spans="1:11" x14ac:dyDescent="0.25">
      <c r="A13" s="9" t="s">
        <v>21</v>
      </c>
      <c r="B13" s="10" t="s">
        <v>19</v>
      </c>
      <c r="C13" s="11">
        <v>90</v>
      </c>
      <c r="D13" s="11">
        <v>167</v>
      </c>
      <c r="E13" s="11">
        <v>158.75</v>
      </c>
      <c r="F13" s="11">
        <v>44229</v>
      </c>
      <c r="G13" s="12">
        <v>15.73</v>
      </c>
      <c r="H13" s="11">
        <v>1601</v>
      </c>
      <c r="I13" s="12">
        <v>51.25</v>
      </c>
      <c r="J13" s="11">
        <v>1910</v>
      </c>
      <c r="K13" s="13">
        <f t="shared" si="0"/>
        <v>1.0584984000211568</v>
      </c>
    </row>
    <row r="14" spans="1:11" x14ac:dyDescent="0.25">
      <c r="A14" s="9" t="s">
        <v>22</v>
      </c>
      <c r="B14" s="10" t="s">
        <v>19</v>
      </c>
      <c r="C14" s="11">
        <v>85</v>
      </c>
      <c r="D14" s="11">
        <v>151</v>
      </c>
      <c r="E14" s="11">
        <v>167.5</v>
      </c>
      <c r="F14" s="11">
        <v>40383</v>
      </c>
      <c r="G14" s="12">
        <v>11.83</v>
      </c>
      <c r="H14" s="11">
        <v>1466.25</v>
      </c>
      <c r="I14" s="12">
        <v>51.67</v>
      </c>
      <c r="J14" s="11">
        <v>1748.75</v>
      </c>
      <c r="K14" s="13">
        <f t="shared" si="0"/>
        <v>0.96940866897627798</v>
      </c>
    </row>
    <row r="15" spans="1:11" x14ac:dyDescent="0.25">
      <c r="A15" s="9" t="s">
        <v>23</v>
      </c>
      <c r="B15" s="10" t="s">
        <v>24</v>
      </c>
      <c r="C15" s="11">
        <v>95</v>
      </c>
      <c r="D15" s="11">
        <v>149</v>
      </c>
      <c r="E15" s="11">
        <v>163.75</v>
      </c>
      <c r="F15" s="11">
        <v>46152</v>
      </c>
      <c r="G15" s="12">
        <v>11.28</v>
      </c>
      <c r="H15" s="11">
        <v>1776.5</v>
      </c>
      <c r="I15" s="12">
        <v>45.39</v>
      </c>
      <c r="J15" s="11">
        <v>1896.75</v>
      </c>
      <c r="K15" s="13">
        <f t="shared" si="0"/>
        <v>1.1745299235712585</v>
      </c>
    </row>
    <row r="16" spans="1:11" x14ac:dyDescent="0.25">
      <c r="A16" s="9" t="s">
        <v>25</v>
      </c>
      <c r="B16" s="10" t="s">
        <v>26</v>
      </c>
      <c r="C16" s="11">
        <v>93</v>
      </c>
      <c r="D16" s="11">
        <v>145</v>
      </c>
      <c r="E16" s="11">
        <v>140</v>
      </c>
      <c r="F16" s="11">
        <v>44229</v>
      </c>
      <c r="G16" s="12">
        <v>10.43</v>
      </c>
      <c r="H16" s="11">
        <v>1545.75</v>
      </c>
      <c r="I16" s="12">
        <v>47.14</v>
      </c>
      <c r="J16" s="11">
        <v>1699</v>
      </c>
      <c r="K16" s="13">
        <f t="shared" si="0"/>
        <v>1.0219699574220507</v>
      </c>
    </row>
    <row r="17" spans="1:11" x14ac:dyDescent="0.25">
      <c r="A17" s="9" t="s">
        <v>27</v>
      </c>
      <c r="B17" s="10" t="s">
        <v>28</v>
      </c>
      <c r="C17" s="11">
        <v>85</v>
      </c>
      <c r="D17" s="11">
        <v>146</v>
      </c>
      <c r="E17" s="11">
        <v>174.99999999999997</v>
      </c>
      <c r="F17" s="11">
        <v>42306</v>
      </c>
      <c r="G17" s="12">
        <v>10.5</v>
      </c>
      <c r="H17" s="11">
        <v>1562.5</v>
      </c>
      <c r="I17" s="12">
        <v>50.87</v>
      </c>
      <c r="J17" s="11">
        <v>1838</v>
      </c>
      <c r="K17" s="13">
        <f t="shared" si="0"/>
        <v>1.0330441911511914</v>
      </c>
    </row>
    <row r="18" spans="1:11" x14ac:dyDescent="0.25">
      <c r="A18" s="9" t="s">
        <v>29</v>
      </c>
      <c r="B18" s="10" t="s">
        <v>28</v>
      </c>
      <c r="C18" s="11">
        <v>85</v>
      </c>
      <c r="D18" s="11">
        <v>134</v>
      </c>
      <c r="E18" s="11">
        <v>90.000000000000014</v>
      </c>
      <c r="F18" s="11">
        <v>47434</v>
      </c>
      <c r="G18" s="12">
        <v>10.27</v>
      </c>
      <c r="H18" s="11">
        <v>1618.67</v>
      </c>
      <c r="I18" s="12">
        <v>48.22</v>
      </c>
      <c r="J18" s="11">
        <v>1820</v>
      </c>
      <c r="K18" s="13">
        <f t="shared" si="0"/>
        <v>1.0701808901700474</v>
      </c>
    </row>
    <row r="19" spans="1:11" x14ac:dyDescent="0.25">
      <c r="A19" s="9" t="s">
        <v>30</v>
      </c>
      <c r="B19" s="10" t="s">
        <v>31</v>
      </c>
      <c r="C19" s="11">
        <v>87</v>
      </c>
      <c r="D19" s="11">
        <v>149</v>
      </c>
      <c r="E19" s="11">
        <v>140</v>
      </c>
      <c r="F19" s="11">
        <v>46152</v>
      </c>
      <c r="G19" s="12">
        <v>11.18</v>
      </c>
      <c r="H19" s="11">
        <v>1887</v>
      </c>
      <c r="I19" s="12">
        <v>53.15</v>
      </c>
      <c r="J19" s="11">
        <v>2308</v>
      </c>
      <c r="K19" s="13">
        <f t="shared" si="0"/>
        <v>1.2475868087694708</v>
      </c>
    </row>
    <row r="20" spans="1:11" x14ac:dyDescent="0.25">
      <c r="A20" s="9" t="s">
        <v>32</v>
      </c>
      <c r="B20" s="10" t="s">
        <v>33</v>
      </c>
      <c r="C20" s="11">
        <v>89</v>
      </c>
      <c r="D20" s="11">
        <v>164</v>
      </c>
      <c r="E20" s="11">
        <v>145</v>
      </c>
      <c r="F20" s="11">
        <v>49998</v>
      </c>
      <c r="G20" s="12">
        <v>15.03</v>
      </c>
      <c r="H20" s="11">
        <v>1671</v>
      </c>
      <c r="I20" s="12">
        <v>47.5</v>
      </c>
      <c r="J20" s="11">
        <v>1846</v>
      </c>
      <c r="K20" s="13">
        <f t="shared" si="0"/>
        <v>1.1047787797847302</v>
      </c>
    </row>
    <row r="21" spans="1:11" x14ac:dyDescent="0.25">
      <c r="A21" s="9" t="s">
        <v>34</v>
      </c>
      <c r="B21" s="10" t="s">
        <v>33</v>
      </c>
      <c r="C21" s="11">
        <v>93</v>
      </c>
      <c r="D21" s="11">
        <v>162</v>
      </c>
      <c r="E21" s="11">
        <v>146.25</v>
      </c>
      <c r="F21" s="11">
        <v>48555.75</v>
      </c>
      <c r="G21" s="12">
        <v>14.95</v>
      </c>
      <c r="H21" s="11">
        <v>1495.25</v>
      </c>
      <c r="I21" s="12">
        <v>42.85</v>
      </c>
      <c r="J21" s="11">
        <v>1508.75</v>
      </c>
      <c r="K21" s="13">
        <f t="shared" si="0"/>
        <v>0.98858196916404417</v>
      </c>
    </row>
    <row r="22" spans="1:11" x14ac:dyDescent="0.25">
      <c r="A22" s="9" t="s">
        <v>35</v>
      </c>
      <c r="B22" s="10" t="s">
        <v>33</v>
      </c>
      <c r="C22" s="11">
        <v>90</v>
      </c>
      <c r="D22" s="11">
        <v>161</v>
      </c>
      <c r="E22" s="11">
        <v>147.5</v>
      </c>
      <c r="F22" s="11">
        <v>49998</v>
      </c>
      <c r="G22" s="12">
        <v>14.8</v>
      </c>
      <c r="H22" s="11">
        <v>1471.25</v>
      </c>
      <c r="I22" s="12">
        <v>51</v>
      </c>
      <c r="J22" s="11">
        <v>1732.5</v>
      </c>
      <c r="K22" s="13">
        <f t="shared" si="0"/>
        <v>0.9727144103879618</v>
      </c>
    </row>
    <row r="23" spans="1:11" x14ac:dyDescent="0.25">
      <c r="A23" s="9" t="s">
        <v>36</v>
      </c>
      <c r="B23" s="10" t="s">
        <v>33</v>
      </c>
      <c r="C23" s="11">
        <v>93</v>
      </c>
      <c r="D23" s="11">
        <v>159</v>
      </c>
      <c r="E23" s="11">
        <v>127.49999999999999</v>
      </c>
      <c r="F23" s="11">
        <v>43267.5</v>
      </c>
      <c r="G23" s="12">
        <v>13.68</v>
      </c>
      <c r="H23" s="11">
        <v>1353.5</v>
      </c>
      <c r="I23" s="12">
        <v>48.46</v>
      </c>
      <c r="J23" s="11">
        <v>1522</v>
      </c>
      <c r="K23" s="13">
        <f t="shared" si="0"/>
        <v>0.89486420014280799</v>
      </c>
    </row>
    <row r="24" spans="1:11" x14ac:dyDescent="0.25">
      <c r="A24" s="9" t="s">
        <v>37</v>
      </c>
      <c r="B24" s="10" t="s">
        <v>38</v>
      </c>
      <c r="C24" s="14">
        <v>86</v>
      </c>
      <c r="D24" s="14">
        <v>138</v>
      </c>
      <c r="E24" s="11">
        <v>113.75</v>
      </c>
      <c r="F24" s="11">
        <v>46152</v>
      </c>
      <c r="G24" s="12">
        <v>11.6</v>
      </c>
      <c r="H24" s="11">
        <v>1423</v>
      </c>
      <c r="I24" s="12">
        <v>50.82</v>
      </c>
      <c r="J24" s="11">
        <v>1675</v>
      </c>
      <c r="K24" s="13">
        <f t="shared" si="0"/>
        <v>0.94081400576521301</v>
      </c>
    </row>
    <row r="25" spans="1:11" x14ac:dyDescent="0.25">
      <c r="A25" s="9" t="s">
        <v>39</v>
      </c>
      <c r="B25" s="10" t="s">
        <v>38</v>
      </c>
      <c r="C25" s="14">
        <v>83</v>
      </c>
      <c r="D25" s="14">
        <v>133</v>
      </c>
      <c r="E25" s="11">
        <v>93.75</v>
      </c>
      <c r="F25" s="11">
        <v>38460</v>
      </c>
      <c r="G25" s="12">
        <v>10.130000000000001</v>
      </c>
      <c r="H25" s="11">
        <v>1294.67</v>
      </c>
      <c r="I25" s="12">
        <v>50.66</v>
      </c>
      <c r="J25" s="11">
        <v>1527.67</v>
      </c>
      <c r="K25" s="13">
        <f t="shared" si="0"/>
        <v>0.85596884669293638</v>
      </c>
    </row>
    <row r="26" spans="1:11" x14ac:dyDescent="0.25">
      <c r="A26" s="9" t="s">
        <v>40</v>
      </c>
      <c r="B26" s="10" t="s">
        <v>41</v>
      </c>
      <c r="C26" s="11">
        <v>97</v>
      </c>
      <c r="D26" s="11">
        <v>176</v>
      </c>
      <c r="E26" s="11">
        <v>147.5</v>
      </c>
      <c r="F26" s="11">
        <v>46152</v>
      </c>
      <c r="G26" s="12">
        <v>17.98</v>
      </c>
      <c r="H26" s="11">
        <v>1711.5</v>
      </c>
      <c r="I26" s="12">
        <v>47.76</v>
      </c>
      <c r="J26" s="11">
        <v>1903</v>
      </c>
      <c r="K26" s="13">
        <f t="shared" si="0"/>
        <v>1.1315552852193691</v>
      </c>
    </row>
    <row r="27" spans="1:11" x14ac:dyDescent="0.25">
      <c r="A27" s="9" t="s">
        <v>42</v>
      </c>
      <c r="B27" s="10" t="s">
        <v>41</v>
      </c>
      <c r="C27" s="11">
        <v>95</v>
      </c>
      <c r="D27" s="11">
        <v>149</v>
      </c>
      <c r="E27" s="11">
        <v>143.75</v>
      </c>
      <c r="F27" s="11">
        <v>50959.5</v>
      </c>
      <c r="G27" s="12">
        <v>11.13</v>
      </c>
      <c r="H27" s="11">
        <v>1416</v>
      </c>
      <c r="I27" s="12">
        <v>54.78</v>
      </c>
      <c r="J27" s="11">
        <v>1777.5</v>
      </c>
      <c r="K27" s="13">
        <f t="shared" si="0"/>
        <v>0.93618596778885566</v>
      </c>
    </row>
    <row r="28" spans="1:11" x14ac:dyDescent="0.25">
      <c r="A28" s="9" t="s">
        <v>43</v>
      </c>
      <c r="B28" s="10" t="s">
        <v>41</v>
      </c>
      <c r="C28" s="11">
        <v>85</v>
      </c>
      <c r="D28" s="11">
        <v>151</v>
      </c>
      <c r="E28" s="11">
        <v>148.74999999999997</v>
      </c>
      <c r="F28" s="11">
        <v>50959.5</v>
      </c>
      <c r="G28" s="12">
        <v>11.68</v>
      </c>
      <c r="H28" s="11">
        <v>1420.25</v>
      </c>
      <c r="I28" s="12">
        <v>51.33</v>
      </c>
      <c r="J28" s="11">
        <v>1688</v>
      </c>
      <c r="K28" s="13">
        <f t="shared" si="0"/>
        <v>0.93899584798878699</v>
      </c>
    </row>
    <row r="29" spans="1:11" x14ac:dyDescent="0.25">
      <c r="A29" s="9" t="s">
        <v>44</v>
      </c>
      <c r="B29" s="10" t="s">
        <v>45</v>
      </c>
      <c r="C29" s="11">
        <v>94</v>
      </c>
      <c r="D29" s="11">
        <v>143</v>
      </c>
      <c r="E29" s="11">
        <v>117.5</v>
      </c>
      <c r="F29" s="11">
        <v>41344.5</v>
      </c>
      <c r="G29" s="12">
        <v>13.07</v>
      </c>
      <c r="H29" s="11">
        <v>1394</v>
      </c>
      <c r="I29" s="12">
        <v>47.59</v>
      </c>
      <c r="J29" s="11">
        <v>1547.67</v>
      </c>
      <c r="K29" s="13">
        <f t="shared" si="0"/>
        <v>0.92164070557744693</v>
      </c>
    </row>
    <row r="30" spans="1:11" x14ac:dyDescent="0.25">
      <c r="A30" s="9" t="s">
        <v>46</v>
      </c>
      <c r="B30" s="10" t="s">
        <v>47</v>
      </c>
      <c r="C30" s="11">
        <v>95</v>
      </c>
      <c r="D30" s="11">
        <v>141</v>
      </c>
      <c r="E30" s="11">
        <v>127.49999999999999</v>
      </c>
      <c r="F30" s="11">
        <v>34614</v>
      </c>
      <c r="G30" s="12">
        <v>12.37</v>
      </c>
      <c r="H30" s="11">
        <v>1323.33</v>
      </c>
      <c r="I30" s="12">
        <v>43.01</v>
      </c>
      <c r="J30" s="11">
        <v>1349.67</v>
      </c>
      <c r="K30" s="13">
        <f t="shared" si="0"/>
        <v>0.87491735646470792</v>
      </c>
    </row>
    <row r="31" spans="1:11" ht="15.75" thickBot="1" x14ac:dyDescent="0.3">
      <c r="A31" s="15" t="s">
        <v>48</v>
      </c>
      <c r="B31" s="16" t="s">
        <v>47</v>
      </c>
      <c r="C31" s="17">
        <v>85</v>
      </c>
      <c r="D31" s="17">
        <v>149</v>
      </c>
      <c r="E31" s="17">
        <v>154.99999999999997</v>
      </c>
      <c r="F31" s="17">
        <v>37017.75</v>
      </c>
      <c r="G31" s="18">
        <v>11.38</v>
      </c>
      <c r="H31" s="11">
        <v>1331.75</v>
      </c>
      <c r="I31" s="18">
        <v>43.85</v>
      </c>
      <c r="J31" s="11">
        <v>1383.25</v>
      </c>
      <c r="K31" s="13">
        <f t="shared" si="0"/>
        <v>0.88048422500198342</v>
      </c>
    </row>
    <row r="32" spans="1:11" ht="15.75" x14ac:dyDescent="0.25">
      <c r="A32" s="19"/>
      <c r="B32" s="20" t="s">
        <v>49</v>
      </c>
      <c r="C32" s="21">
        <f t="shared" ref="C32:K32" si="1">+AVERAGE(C11:C31)</f>
        <v>89.285714285714292</v>
      </c>
      <c r="D32" s="21">
        <f t="shared" si="1"/>
        <v>150.61904761904762</v>
      </c>
      <c r="E32" s="21">
        <f t="shared" si="1"/>
        <v>139.52380952380952</v>
      </c>
      <c r="F32" s="21">
        <f t="shared" si="1"/>
        <v>44793.690476190473</v>
      </c>
      <c r="G32" s="22">
        <f t="shared" si="1"/>
        <v>12.45</v>
      </c>
      <c r="H32" s="21">
        <f t="shared" si="1"/>
        <v>1512.52</v>
      </c>
      <c r="I32" s="22">
        <f t="shared" si="1"/>
        <v>48.709047619047624</v>
      </c>
      <c r="J32" s="21">
        <f t="shared" si="1"/>
        <v>1715.4290476190474</v>
      </c>
      <c r="K32" s="23">
        <f t="shared" si="1"/>
        <v>0.99999999999999978</v>
      </c>
    </row>
    <row r="33" spans="1:11" ht="15.75" x14ac:dyDescent="0.25">
      <c r="A33" s="19"/>
      <c r="B33" s="24" t="s">
        <v>50</v>
      </c>
      <c r="C33" s="11"/>
      <c r="D33" s="11"/>
      <c r="E33" s="11"/>
      <c r="F33" s="11"/>
      <c r="G33" s="12"/>
      <c r="H33" s="11">
        <v>18.28</v>
      </c>
      <c r="I33" s="11">
        <v>5.0999999999999996</v>
      </c>
      <c r="J33" s="11"/>
      <c r="K33" s="13"/>
    </row>
    <row r="34" spans="1:11" ht="15.75" x14ac:dyDescent="0.25">
      <c r="A34" s="19"/>
      <c r="B34" s="24" t="s">
        <v>51</v>
      </c>
      <c r="C34" s="11"/>
      <c r="D34" s="11"/>
      <c r="E34" s="11"/>
      <c r="F34" s="11"/>
      <c r="G34" s="12"/>
      <c r="H34" s="11" t="s">
        <v>52</v>
      </c>
      <c r="I34" s="12">
        <v>3.6</v>
      </c>
      <c r="J34" s="11"/>
      <c r="K34" s="13"/>
    </row>
    <row r="35" spans="1:11" ht="15.75" x14ac:dyDescent="0.25">
      <c r="A35" s="19"/>
      <c r="B35" s="24" t="s">
        <v>53</v>
      </c>
      <c r="C35" s="11">
        <f t="shared" ref="C35:K35" si="2">+MAX(C11:C31)</f>
        <v>97</v>
      </c>
      <c r="D35" s="11">
        <f t="shared" si="2"/>
        <v>176</v>
      </c>
      <c r="E35" s="11">
        <f t="shared" si="2"/>
        <v>174.99999999999997</v>
      </c>
      <c r="F35" s="11">
        <f t="shared" si="2"/>
        <v>50959.5</v>
      </c>
      <c r="G35" s="12">
        <f t="shared" si="2"/>
        <v>17.98</v>
      </c>
      <c r="H35" s="11">
        <f t="shared" si="2"/>
        <v>1887</v>
      </c>
      <c r="I35" s="12">
        <f t="shared" si="2"/>
        <v>54.78</v>
      </c>
      <c r="J35" s="11">
        <f t="shared" si="2"/>
        <v>2308</v>
      </c>
      <c r="K35" s="13">
        <f t="shared" si="2"/>
        <v>1.2475868087694708</v>
      </c>
    </row>
    <row r="36" spans="1:11" ht="16.5" thickBot="1" x14ac:dyDescent="0.3">
      <c r="A36" s="19"/>
      <c r="B36" s="25" t="s">
        <v>54</v>
      </c>
      <c r="C36" s="26">
        <f t="shared" ref="C36:K36" si="3">+MIN(C11:C31)</f>
        <v>83</v>
      </c>
      <c r="D36" s="26">
        <f t="shared" si="3"/>
        <v>133</v>
      </c>
      <c r="E36" s="26">
        <f t="shared" si="3"/>
        <v>90.000000000000014</v>
      </c>
      <c r="F36" s="26">
        <f t="shared" si="3"/>
        <v>34614</v>
      </c>
      <c r="G36" s="27">
        <f t="shared" si="3"/>
        <v>10.130000000000001</v>
      </c>
      <c r="H36" s="26">
        <f>+MIN(H11:H31)</f>
        <v>1294.67</v>
      </c>
      <c r="I36" s="27">
        <f t="shared" si="3"/>
        <v>42.85</v>
      </c>
      <c r="J36" s="26">
        <f>+MIN(J11:J31)</f>
        <v>1349.67</v>
      </c>
      <c r="K36" s="28">
        <f t="shared" si="3"/>
        <v>0.85596884669293638</v>
      </c>
    </row>
  </sheetData>
  <mergeCells count="1">
    <mergeCell ref="A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Saenz Peña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2018-06-04T15:49:17Z</dcterms:modified>
</cp:coreProperties>
</file>