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n justo" sheetId="1" r:id="rId1"/>
  </sheets>
  <calcPr calcId="145621"/>
</workbook>
</file>

<file path=xl/calcChain.xml><?xml version="1.0" encoding="utf-8"?>
<calcChain xmlns="http://schemas.openxmlformats.org/spreadsheetml/2006/main">
  <c r="L37" i="1" l="1"/>
  <c r="K37" i="1"/>
  <c r="J37" i="1"/>
  <c r="I37" i="1"/>
  <c r="H37" i="1"/>
  <c r="F37" i="1"/>
  <c r="E37" i="1"/>
  <c r="D37" i="1"/>
  <c r="C37" i="1"/>
  <c r="L36" i="1"/>
  <c r="K36" i="1"/>
  <c r="J36" i="1"/>
  <c r="I36" i="1"/>
  <c r="H36" i="1"/>
  <c r="F36" i="1"/>
  <c r="E36" i="1"/>
  <c r="D36" i="1"/>
  <c r="C36" i="1"/>
  <c r="L33" i="1"/>
  <c r="K33" i="1"/>
  <c r="J33" i="1"/>
  <c r="I33" i="1"/>
  <c r="H33" i="1"/>
  <c r="F33" i="1"/>
  <c r="E33" i="1"/>
  <c r="D33" i="1"/>
  <c r="C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37" i="1" s="1"/>
  <c r="M11" i="1"/>
  <c r="M36" i="1" l="1"/>
  <c r="M33" i="1"/>
</calcChain>
</file>

<file path=xl/sharedStrings.xml><?xml version="1.0" encoding="utf-8"?>
<sst xmlns="http://schemas.openxmlformats.org/spreadsheetml/2006/main" count="71" uniqueCount="57">
  <si>
    <t>RED NACIONAL DE CULTIVARES DE GIRASOL. 2017-2018</t>
  </si>
  <si>
    <t>INSTITUTO NACIONAL DE TECNOLOGIA AGOPECUARIA</t>
  </si>
  <si>
    <t>CULTIVARES TRADICIONALES</t>
  </si>
  <si>
    <t>LOCALIDAD: SAN JUSTO</t>
  </si>
  <si>
    <t>FECHA DE SIEMBRA: 18/09/2017</t>
  </si>
  <si>
    <t>FUENTE: GABRIELA CENCIG (INTA AER SAN JUSTO)
MIQUEAS SANDOVAL (INTA RECONQUISTA)</t>
  </si>
  <si>
    <t>CORREO ELECTRONICO: cencig.gabriela@inta.gob.ar</t>
  </si>
  <si>
    <t>HÍBRIDO</t>
  </si>
  <si>
    <t>EMPRESA</t>
  </si>
  <si>
    <t>Días a  floración</t>
  </si>
  <si>
    <t>Días a  madurez</t>
  </si>
  <si>
    <t>Altura   (cm)</t>
  </si>
  <si>
    <t>Vuelco     (%)</t>
  </si>
  <si>
    <t>DM</t>
  </si>
  <si>
    <t>Densidad (pl/ha)</t>
  </si>
  <si>
    <t>Humedad de grano</t>
  </si>
  <si>
    <t>Rendimiento de granos (kg/ha)</t>
  </si>
  <si>
    <t>Aceite   (%)</t>
  </si>
  <si>
    <t>Rendimiento Ajustado (Kg/ha)</t>
  </si>
  <si>
    <t>Rendimiento relativo</t>
  </si>
  <si>
    <t>ACA 203 CL</t>
  </si>
  <si>
    <t>ACA</t>
  </si>
  <si>
    <t>ACA 861</t>
  </si>
  <si>
    <t>ACA 869</t>
  </si>
  <si>
    <t>ACA 889</t>
  </si>
  <si>
    <t>ARGENSOL 20 MAX</t>
  </si>
  <si>
    <t>ARGENETIC</t>
  </si>
  <si>
    <t>ARGENSOL 50 AO</t>
  </si>
  <si>
    <t>LG 57.10</t>
  </si>
  <si>
    <t>LIMAGRAIN</t>
  </si>
  <si>
    <t>SHERPA</t>
  </si>
  <si>
    <t>P 1600 CLP</t>
  </si>
  <si>
    <t>NIDERA</t>
  </si>
  <si>
    <t>NUSOL 4100 CL</t>
  </si>
  <si>
    <t>NUSEED</t>
  </si>
  <si>
    <t>NUSOL 4120 CL</t>
  </si>
  <si>
    <t>NUSOL 4170 CL PLUS</t>
  </si>
  <si>
    <t>NUSOL 4510 CL AO</t>
  </si>
  <si>
    <t>KAPLLAN</t>
  </si>
  <si>
    <t>RAGT</t>
  </si>
  <si>
    <t>VELLOX</t>
  </si>
  <si>
    <t>DK 4045</t>
  </si>
  <si>
    <t>SYNGENTA</t>
  </si>
  <si>
    <t>SYN 3825</t>
  </si>
  <si>
    <t>SYN 3950 HO</t>
  </si>
  <si>
    <t>SYN 3970 CL</t>
  </si>
  <si>
    <t>SYN 4070 CL</t>
  </si>
  <si>
    <t>VT 3030</t>
  </si>
  <si>
    <t>VT SEED</t>
  </si>
  <si>
    <t>VT 3232</t>
  </si>
  <si>
    <t>PROMEDIO</t>
  </si>
  <si>
    <t>P: Presencia</t>
  </si>
  <si>
    <t>CV (%)</t>
  </si>
  <si>
    <t>A: Ausencia</t>
  </si>
  <si>
    <t>DMS (0,05)</t>
  </si>
  <si>
    <t>MAXIMO</t>
  </si>
  <si>
    <t>MINIMO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</si>
</sst>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Comic Sans MS"/>
      <family val="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25" workbookViewId="0">
      <selection activeCell="S16" sqref="S16"/>
    </sheetView>
  </sheetViews>
  <sheetFormatPr baseColWidth="10" defaultColWidth="9.140625" defaultRowHeight="15" x14ac:dyDescent="0.25"/>
  <cols>
    <col min="1" max="1" width="73.140625" customWidth="1"/>
    <col min="2" max="2" width="34" customWidth="1"/>
  </cols>
  <sheetData>
    <row r="1" spans="1:13" ht="16.5" x14ac:dyDescent="0.35">
      <c r="A1" s="1" t="s">
        <v>0</v>
      </c>
      <c r="B1" s="1"/>
      <c r="C1" s="1"/>
      <c r="D1" s="1"/>
      <c r="E1" s="1"/>
      <c r="G1" s="2" t="s">
        <v>1</v>
      </c>
      <c r="H1" s="2"/>
      <c r="I1" s="2"/>
      <c r="J1" s="2"/>
      <c r="K1" s="2"/>
      <c r="L1" s="2"/>
      <c r="M1" s="2"/>
    </row>
    <row r="2" spans="1:13" ht="16.5" x14ac:dyDescent="0.35">
      <c r="A2" s="1" t="s">
        <v>2</v>
      </c>
      <c r="B2" s="1"/>
      <c r="C2" s="1"/>
      <c r="D2" s="1"/>
      <c r="E2" s="3"/>
      <c r="F2" s="3"/>
    </row>
    <row r="3" spans="1:13" ht="16.5" x14ac:dyDescent="0.35">
      <c r="A3" s="1" t="s">
        <v>3</v>
      </c>
      <c r="B3" s="1"/>
      <c r="C3" s="1"/>
      <c r="D3" s="1"/>
      <c r="E3" s="3"/>
      <c r="F3" s="3"/>
    </row>
    <row r="4" spans="1:13" ht="16.5" x14ac:dyDescent="0.35">
      <c r="A4" s="4" t="s">
        <v>4</v>
      </c>
      <c r="B4" s="1"/>
      <c r="C4" s="1"/>
      <c r="D4" s="1"/>
      <c r="E4" s="3"/>
    </row>
    <row r="5" spans="1:13" ht="16.5" x14ac:dyDescent="0.35">
      <c r="A5" s="5" t="s">
        <v>5</v>
      </c>
      <c r="B5" s="5"/>
      <c r="C5" s="5"/>
      <c r="D5" s="1"/>
      <c r="E5" s="3"/>
    </row>
    <row r="6" spans="1:13" ht="16.5" x14ac:dyDescent="0.35">
      <c r="A6" s="5"/>
      <c r="B6" s="5"/>
      <c r="C6" s="5"/>
      <c r="D6" s="1"/>
      <c r="E6" s="3"/>
    </row>
    <row r="7" spans="1:13" ht="16.5" x14ac:dyDescent="0.35">
      <c r="A7" s="1" t="s">
        <v>6</v>
      </c>
      <c r="B7" s="1"/>
      <c r="C7" s="1"/>
      <c r="D7" s="1"/>
      <c r="E7" s="3"/>
    </row>
    <row r="9" spans="1:13" ht="15.75" thickBot="1" x14ac:dyDescent="0.3"/>
    <row r="10" spans="1:13" ht="75" x14ac:dyDescent="0.25">
      <c r="A10" s="6" t="s">
        <v>7</v>
      </c>
      <c r="B10" s="7" t="s">
        <v>8</v>
      </c>
      <c r="C10" s="8" t="s">
        <v>9</v>
      </c>
      <c r="D10" s="8" t="s">
        <v>10</v>
      </c>
      <c r="E10" s="8" t="s">
        <v>11</v>
      </c>
      <c r="F10" s="8" t="s">
        <v>12</v>
      </c>
      <c r="G10" s="8" t="s">
        <v>13</v>
      </c>
      <c r="H10" s="8" t="s">
        <v>14</v>
      </c>
      <c r="I10" s="8" t="s">
        <v>15</v>
      </c>
      <c r="J10" s="8" t="s">
        <v>16</v>
      </c>
      <c r="K10" s="8" t="s">
        <v>17</v>
      </c>
      <c r="L10" s="8" t="s">
        <v>18</v>
      </c>
      <c r="M10" s="9" t="s">
        <v>19</v>
      </c>
    </row>
    <row r="11" spans="1:13" x14ac:dyDescent="0.25">
      <c r="A11" s="10" t="s">
        <v>20</v>
      </c>
      <c r="B11" s="11" t="s">
        <v>21</v>
      </c>
      <c r="C11" s="12">
        <v>79</v>
      </c>
      <c r="D11" s="12">
        <v>126</v>
      </c>
      <c r="E11" s="13">
        <v>226</v>
      </c>
      <c r="F11" s="13">
        <v>1.48</v>
      </c>
      <c r="G11" s="12"/>
      <c r="H11" s="13">
        <v>66240</v>
      </c>
      <c r="I11" s="14">
        <v>6.28</v>
      </c>
      <c r="J11" s="13">
        <v>3449.48</v>
      </c>
      <c r="K11" s="14">
        <v>46.8</v>
      </c>
      <c r="L11" s="13">
        <v>3973.35</v>
      </c>
      <c r="M11" s="15">
        <f t="shared" ref="M11:M32" si="0">+J11/$J$33</f>
        <v>1.152584136897213</v>
      </c>
    </row>
    <row r="12" spans="1:13" x14ac:dyDescent="0.25">
      <c r="A12" s="10" t="s">
        <v>22</v>
      </c>
      <c r="B12" s="11" t="s">
        <v>21</v>
      </c>
      <c r="C12" s="12">
        <v>82</v>
      </c>
      <c r="D12" s="12">
        <v>128</v>
      </c>
      <c r="E12" s="13">
        <v>208</v>
      </c>
      <c r="F12" s="13">
        <v>0</v>
      </c>
      <c r="G12" s="12"/>
      <c r="H12" s="13">
        <v>67680</v>
      </c>
      <c r="I12" s="14">
        <v>6.13</v>
      </c>
      <c r="J12" s="13">
        <v>3187.05</v>
      </c>
      <c r="K12" s="14">
        <v>49.25</v>
      </c>
      <c r="L12" s="13">
        <v>3619.82</v>
      </c>
      <c r="M12" s="15">
        <f t="shared" si="0"/>
        <v>1.0648976870421811</v>
      </c>
    </row>
    <row r="13" spans="1:13" x14ac:dyDescent="0.25">
      <c r="A13" s="10" t="s">
        <v>23</v>
      </c>
      <c r="B13" s="11" t="s">
        <v>21</v>
      </c>
      <c r="C13" s="12">
        <v>81</v>
      </c>
      <c r="D13" s="12">
        <v>129</v>
      </c>
      <c r="E13" s="13">
        <v>215</v>
      </c>
      <c r="F13" s="13">
        <v>0.76</v>
      </c>
      <c r="G13" s="12"/>
      <c r="H13" s="13">
        <v>55200</v>
      </c>
      <c r="I13" s="14">
        <v>6.13</v>
      </c>
      <c r="J13" s="13">
        <v>3121.6</v>
      </c>
      <c r="K13" s="14">
        <v>52.85</v>
      </c>
      <c r="L13" s="13">
        <v>3842.58</v>
      </c>
      <c r="M13" s="15">
        <f t="shared" si="0"/>
        <v>1.0430287004819103</v>
      </c>
    </row>
    <row r="14" spans="1:13" x14ac:dyDescent="0.25">
      <c r="A14" s="10" t="s">
        <v>24</v>
      </c>
      <c r="B14" s="11" t="s">
        <v>21</v>
      </c>
      <c r="C14" s="12">
        <v>85</v>
      </c>
      <c r="D14" s="12">
        <v>135</v>
      </c>
      <c r="E14" s="13">
        <v>216</v>
      </c>
      <c r="F14" s="13">
        <v>2.17</v>
      </c>
      <c r="G14" s="12"/>
      <c r="H14" s="13">
        <v>60000</v>
      </c>
      <c r="I14" s="14">
        <v>6.18</v>
      </c>
      <c r="J14" s="13">
        <v>2697.73</v>
      </c>
      <c r="K14" s="14">
        <v>51.05</v>
      </c>
      <c r="L14" s="13">
        <v>3214.3</v>
      </c>
      <c r="M14" s="15">
        <f t="shared" si="0"/>
        <v>0.90139986422061258</v>
      </c>
    </row>
    <row r="15" spans="1:13" x14ac:dyDescent="0.25">
      <c r="A15" s="10" t="s">
        <v>25</v>
      </c>
      <c r="B15" s="11" t="s">
        <v>26</v>
      </c>
      <c r="C15" s="12">
        <v>85</v>
      </c>
      <c r="D15" s="12">
        <v>135</v>
      </c>
      <c r="E15" s="13">
        <v>200</v>
      </c>
      <c r="F15" s="13">
        <v>7.24</v>
      </c>
      <c r="G15" s="12"/>
      <c r="H15" s="13">
        <v>48960</v>
      </c>
      <c r="I15" s="14">
        <v>6.13</v>
      </c>
      <c r="J15" s="13">
        <v>2104.2800000000002</v>
      </c>
      <c r="K15" s="14">
        <v>46.33</v>
      </c>
      <c r="L15" s="13">
        <v>2247.27</v>
      </c>
      <c r="M15" s="15">
        <f t="shared" si="0"/>
        <v>0.70310880120773789</v>
      </c>
    </row>
    <row r="16" spans="1:13" x14ac:dyDescent="0.25">
      <c r="A16" s="10" t="s">
        <v>27</v>
      </c>
      <c r="B16" s="11" t="s">
        <v>26</v>
      </c>
      <c r="C16" s="12">
        <v>81</v>
      </c>
      <c r="D16" s="12">
        <v>128</v>
      </c>
      <c r="E16" s="13">
        <v>179</v>
      </c>
      <c r="F16" s="13">
        <v>0.96</v>
      </c>
      <c r="G16" s="12"/>
      <c r="H16" s="13">
        <v>53760</v>
      </c>
      <c r="I16" s="14">
        <v>5.93</v>
      </c>
      <c r="J16" s="13">
        <v>2931.45</v>
      </c>
      <c r="K16" s="14">
        <v>49.49</v>
      </c>
      <c r="L16" s="13">
        <v>3337.56</v>
      </c>
      <c r="M16" s="15">
        <f t="shared" si="0"/>
        <v>0.97949336366853412</v>
      </c>
    </row>
    <row r="17" spans="1:13" x14ac:dyDescent="0.25">
      <c r="A17" s="10" t="s">
        <v>28</v>
      </c>
      <c r="B17" s="11" t="s">
        <v>29</v>
      </c>
      <c r="C17" s="12">
        <v>84</v>
      </c>
      <c r="D17" s="12">
        <v>130</v>
      </c>
      <c r="E17" s="13">
        <v>235</v>
      </c>
      <c r="F17" s="13">
        <v>12.07</v>
      </c>
      <c r="G17" s="12"/>
      <c r="H17" s="13">
        <v>57600</v>
      </c>
      <c r="I17" s="14">
        <v>6.18</v>
      </c>
      <c r="J17" s="13">
        <v>2780.08</v>
      </c>
      <c r="K17" s="14">
        <v>50.97</v>
      </c>
      <c r="L17" s="13">
        <v>3175.84</v>
      </c>
      <c r="M17" s="15">
        <f t="shared" si="0"/>
        <v>0.92891569375824878</v>
      </c>
    </row>
    <row r="18" spans="1:13" x14ac:dyDescent="0.25">
      <c r="A18" s="10" t="s">
        <v>30</v>
      </c>
      <c r="B18" s="11" t="s">
        <v>29</v>
      </c>
      <c r="C18" s="12">
        <v>78</v>
      </c>
      <c r="D18" s="12">
        <v>129</v>
      </c>
      <c r="E18" s="13">
        <v>200</v>
      </c>
      <c r="F18" s="13">
        <v>0.71</v>
      </c>
      <c r="G18" s="12"/>
      <c r="H18" s="13">
        <v>63360</v>
      </c>
      <c r="I18" s="14">
        <v>6.28</v>
      </c>
      <c r="J18" s="13">
        <v>3304.73</v>
      </c>
      <c r="K18" s="14">
        <v>49.41</v>
      </c>
      <c r="L18" s="13">
        <v>3743.33</v>
      </c>
      <c r="M18" s="15">
        <f t="shared" si="0"/>
        <v>1.1042184255969962</v>
      </c>
    </row>
    <row r="19" spans="1:13" x14ac:dyDescent="0.25">
      <c r="A19" s="10" t="s">
        <v>31</v>
      </c>
      <c r="B19" s="11" t="s">
        <v>32</v>
      </c>
      <c r="C19" s="12">
        <v>83</v>
      </c>
      <c r="D19" s="12">
        <v>128</v>
      </c>
      <c r="E19" s="13">
        <v>215</v>
      </c>
      <c r="F19" s="13">
        <v>0</v>
      </c>
      <c r="G19" s="12"/>
      <c r="H19" s="13">
        <v>64320</v>
      </c>
      <c r="I19" s="14">
        <v>5.95</v>
      </c>
      <c r="J19" s="13">
        <v>3415.68</v>
      </c>
      <c r="K19" s="14">
        <v>53.1</v>
      </c>
      <c r="L19" s="13">
        <v>3811.06</v>
      </c>
      <c r="M19" s="15">
        <f t="shared" si="0"/>
        <v>1.1412904509424819</v>
      </c>
    </row>
    <row r="20" spans="1:13" x14ac:dyDescent="0.25">
      <c r="A20" s="10" t="s">
        <v>33</v>
      </c>
      <c r="B20" s="11" t="s">
        <v>34</v>
      </c>
      <c r="C20" s="12">
        <v>80</v>
      </c>
      <c r="D20" s="12">
        <v>126</v>
      </c>
      <c r="E20" s="13">
        <v>194</v>
      </c>
      <c r="F20" s="13">
        <v>2.08</v>
      </c>
      <c r="G20" s="12"/>
      <c r="H20" s="13">
        <v>66720</v>
      </c>
      <c r="I20" s="14">
        <v>6.2</v>
      </c>
      <c r="J20" s="13">
        <v>2933.4</v>
      </c>
      <c r="K20" s="14">
        <v>48.29</v>
      </c>
      <c r="L20" s="13">
        <v>3224.97</v>
      </c>
      <c r="M20" s="15">
        <f t="shared" si="0"/>
        <v>0.98014492247361484</v>
      </c>
    </row>
    <row r="21" spans="1:13" x14ac:dyDescent="0.25">
      <c r="A21" s="10" t="s">
        <v>35</v>
      </c>
      <c r="B21" s="11" t="s">
        <v>34</v>
      </c>
      <c r="C21" s="12">
        <v>84</v>
      </c>
      <c r="D21" s="12">
        <v>135</v>
      </c>
      <c r="E21" s="13">
        <v>221</v>
      </c>
      <c r="F21" s="13">
        <v>9.0399999999999991</v>
      </c>
      <c r="G21" s="12"/>
      <c r="H21" s="13">
        <v>64800</v>
      </c>
      <c r="I21" s="14">
        <v>6.1</v>
      </c>
      <c r="J21" s="13">
        <v>2639.95</v>
      </c>
      <c r="K21" s="14">
        <v>43.46</v>
      </c>
      <c r="L21" s="13">
        <v>2759.38</v>
      </c>
      <c r="M21" s="15">
        <f t="shared" si="0"/>
        <v>0.88209367562699226</v>
      </c>
    </row>
    <row r="22" spans="1:13" x14ac:dyDescent="0.25">
      <c r="A22" s="10" t="s">
        <v>36</v>
      </c>
      <c r="B22" s="11" t="s">
        <v>34</v>
      </c>
      <c r="C22" s="12">
        <v>86</v>
      </c>
      <c r="D22" s="12">
        <v>133</v>
      </c>
      <c r="E22" s="13">
        <v>202</v>
      </c>
      <c r="F22" s="13">
        <v>0.69</v>
      </c>
      <c r="G22" s="12"/>
      <c r="H22" s="13">
        <v>62880</v>
      </c>
      <c r="I22" s="14">
        <v>6.05</v>
      </c>
      <c r="J22" s="13">
        <v>3622.05</v>
      </c>
      <c r="K22" s="14">
        <v>51.97</v>
      </c>
      <c r="L22" s="13">
        <v>4049.43</v>
      </c>
      <c r="M22" s="15">
        <f t="shared" si="0"/>
        <v>1.2102454204832469</v>
      </c>
    </row>
    <row r="23" spans="1:13" x14ac:dyDescent="0.25">
      <c r="A23" s="10" t="s">
        <v>37</v>
      </c>
      <c r="B23" s="11" t="s">
        <v>34</v>
      </c>
      <c r="C23" s="12">
        <v>83</v>
      </c>
      <c r="D23" s="12">
        <v>127</v>
      </c>
      <c r="E23" s="13">
        <v>180</v>
      </c>
      <c r="F23" s="13">
        <v>7.17</v>
      </c>
      <c r="G23" s="12"/>
      <c r="H23" s="13">
        <v>61920</v>
      </c>
      <c r="I23" s="14">
        <v>6.05</v>
      </c>
      <c r="J23" s="13">
        <v>3156.8</v>
      </c>
      <c r="K23" s="14">
        <v>50.27</v>
      </c>
      <c r="L23" s="13">
        <v>3588.28</v>
      </c>
      <c r="M23" s="15">
        <f t="shared" si="0"/>
        <v>1.0547901722454174</v>
      </c>
    </row>
    <row r="24" spans="1:13" x14ac:dyDescent="0.25">
      <c r="A24" s="10" t="s">
        <v>38</v>
      </c>
      <c r="B24" s="11" t="s">
        <v>39</v>
      </c>
      <c r="C24" s="12">
        <v>80</v>
      </c>
      <c r="D24" s="12">
        <v>134</v>
      </c>
      <c r="E24" s="13">
        <v>207</v>
      </c>
      <c r="F24" s="13">
        <v>2.02</v>
      </c>
      <c r="G24" s="12"/>
      <c r="H24" s="13">
        <v>45600</v>
      </c>
      <c r="I24" s="14">
        <v>6.18</v>
      </c>
      <c r="J24" s="13">
        <v>2902.77</v>
      </c>
      <c r="K24" s="14">
        <v>50.72</v>
      </c>
      <c r="L24" s="13">
        <v>3528.88</v>
      </c>
      <c r="M24" s="15">
        <f t="shared" si="0"/>
        <v>0.96991043724304038</v>
      </c>
    </row>
    <row r="25" spans="1:13" x14ac:dyDescent="0.25">
      <c r="A25" s="10" t="s">
        <v>40</v>
      </c>
      <c r="B25" s="11" t="s">
        <v>39</v>
      </c>
      <c r="C25" s="12">
        <v>74</v>
      </c>
      <c r="D25" s="12">
        <v>120</v>
      </c>
      <c r="E25" s="13">
        <v>160</v>
      </c>
      <c r="F25" s="13">
        <v>0</v>
      </c>
      <c r="G25" s="12"/>
      <c r="H25" s="13">
        <v>66720</v>
      </c>
      <c r="I25" s="14">
        <v>6.13</v>
      </c>
      <c r="J25" s="13">
        <v>3089.1</v>
      </c>
      <c r="K25" s="14">
        <v>53.03</v>
      </c>
      <c r="L25" s="13">
        <v>3761.71</v>
      </c>
      <c r="M25" s="15">
        <f t="shared" si="0"/>
        <v>1.0321693870638997</v>
      </c>
    </row>
    <row r="26" spans="1:13" x14ac:dyDescent="0.25">
      <c r="A26" s="10" t="s">
        <v>41</v>
      </c>
      <c r="B26" s="11" t="s">
        <v>42</v>
      </c>
      <c r="C26" s="12">
        <v>84</v>
      </c>
      <c r="D26" s="12">
        <v>131</v>
      </c>
      <c r="E26" s="13">
        <v>196</v>
      </c>
      <c r="F26" s="13">
        <v>5.2</v>
      </c>
      <c r="G26" s="12"/>
      <c r="H26" s="13">
        <v>66240</v>
      </c>
      <c r="I26" s="14">
        <v>6.2</v>
      </c>
      <c r="J26" s="13">
        <v>3312.5</v>
      </c>
      <c r="K26" s="14">
        <v>46.57</v>
      </c>
      <c r="L26" s="13">
        <v>3704.64</v>
      </c>
      <c r="M26" s="15">
        <f t="shared" si="0"/>
        <v>1.1068146368357021</v>
      </c>
    </row>
    <row r="27" spans="1:13" x14ac:dyDescent="0.25">
      <c r="A27" s="10" t="s">
        <v>43</v>
      </c>
      <c r="B27" s="11" t="s">
        <v>42</v>
      </c>
      <c r="C27" s="12">
        <v>80</v>
      </c>
      <c r="D27" s="12">
        <v>129</v>
      </c>
      <c r="E27" s="13">
        <v>155</v>
      </c>
      <c r="F27" s="13">
        <v>0</v>
      </c>
      <c r="G27" s="12"/>
      <c r="H27" s="13">
        <v>63840</v>
      </c>
      <c r="I27" s="14">
        <v>6.18</v>
      </c>
      <c r="J27" s="13">
        <v>3363.83</v>
      </c>
      <c r="K27" s="14">
        <v>55.04</v>
      </c>
      <c r="L27" s="13">
        <v>4410.17</v>
      </c>
      <c r="M27" s="15">
        <f t="shared" si="0"/>
        <v>1.1239656693817479</v>
      </c>
    </row>
    <row r="28" spans="1:13" x14ac:dyDescent="0.25">
      <c r="A28" s="10" t="s">
        <v>44</v>
      </c>
      <c r="B28" s="11" t="s">
        <v>42</v>
      </c>
      <c r="C28" s="12">
        <v>81</v>
      </c>
      <c r="D28" s="12">
        <v>135</v>
      </c>
      <c r="E28" s="13">
        <v>197</v>
      </c>
      <c r="F28" s="13">
        <v>4.97</v>
      </c>
      <c r="G28" s="12"/>
      <c r="H28" s="13">
        <v>63840</v>
      </c>
      <c r="I28" s="14">
        <v>6.15</v>
      </c>
      <c r="J28" s="13">
        <v>2957.98</v>
      </c>
      <c r="K28" s="14">
        <v>50.33</v>
      </c>
      <c r="L28" s="13">
        <v>3193.15</v>
      </c>
      <c r="M28" s="15">
        <f t="shared" si="0"/>
        <v>0.98835790474483642</v>
      </c>
    </row>
    <row r="29" spans="1:13" x14ac:dyDescent="0.25">
      <c r="A29" s="10" t="s">
        <v>45</v>
      </c>
      <c r="B29" s="11" t="s">
        <v>42</v>
      </c>
      <c r="C29" s="12">
        <v>82</v>
      </c>
      <c r="D29" s="12">
        <v>132</v>
      </c>
      <c r="E29" s="13">
        <v>198</v>
      </c>
      <c r="F29" s="13">
        <v>0</v>
      </c>
      <c r="G29" s="12"/>
      <c r="H29" s="13">
        <v>67680</v>
      </c>
      <c r="I29" s="14">
        <v>6.18</v>
      </c>
      <c r="J29" s="13">
        <v>3069.98</v>
      </c>
      <c r="K29" s="14">
        <v>54.17</v>
      </c>
      <c r="L29" s="13">
        <v>3807.8</v>
      </c>
      <c r="M29" s="15">
        <f t="shared" si="0"/>
        <v>1.0257807694469039</v>
      </c>
    </row>
    <row r="30" spans="1:13" x14ac:dyDescent="0.25">
      <c r="A30" s="10" t="s">
        <v>46</v>
      </c>
      <c r="B30" s="11" t="s">
        <v>42</v>
      </c>
      <c r="C30" s="12">
        <v>85</v>
      </c>
      <c r="D30" s="12">
        <v>135</v>
      </c>
      <c r="E30" s="13">
        <v>190</v>
      </c>
      <c r="F30" s="13">
        <v>0</v>
      </c>
      <c r="G30" s="12"/>
      <c r="H30" s="13">
        <v>63360</v>
      </c>
      <c r="I30" s="14">
        <v>6.2</v>
      </c>
      <c r="J30" s="13">
        <v>3079.23</v>
      </c>
      <c r="K30" s="14">
        <v>53.14</v>
      </c>
      <c r="L30" s="13">
        <v>3697.61</v>
      </c>
      <c r="M30" s="15">
        <f t="shared" si="0"/>
        <v>1.0288714971120301</v>
      </c>
    </row>
    <row r="31" spans="1:13" x14ac:dyDescent="0.25">
      <c r="A31" s="10" t="s">
        <v>47</v>
      </c>
      <c r="B31" s="11" t="s">
        <v>48</v>
      </c>
      <c r="C31" s="12">
        <v>85</v>
      </c>
      <c r="D31" s="12">
        <v>135</v>
      </c>
      <c r="E31" s="13">
        <v>239</v>
      </c>
      <c r="F31" s="13">
        <v>12.16</v>
      </c>
      <c r="G31" s="12"/>
      <c r="H31" s="13">
        <v>58080</v>
      </c>
      <c r="I31" s="14">
        <v>6.1</v>
      </c>
      <c r="J31" s="13">
        <v>2241.1799999999998</v>
      </c>
      <c r="K31" s="14">
        <v>44.7</v>
      </c>
      <c r="L31" s="13">
        <v>2534.5500000000002</v>
      </c>
      <c r="M31" s="15">
        <f t="shared" si="0"/>
        <v>0.74885157065160424</v>
      </c>
    </row>
    <row r="32" spans="1:13" ht="15.75" thickBot="1" x14ac:dyDescent="0.3">
      <c r="A32" s="16" t="s">
        <v>49</v>
      </c>
      <c r="B32" s="17" t="s">
        <v>48</v>
      </c>
      <c r="C32" s="18">
        <v>82</v>
      </c>
      <c r="D32" s="18">
        <v>127</v>
      </c>
      <c r="E32" s="19">
        <v>215</v>
      </c>
      <c r="F32" s="19">
        <v>7.5</v>
      </c>
      <c r="G32" s="18"/>
      <c r="H32" s="19">
        <v>58080</v>
      </c>
      <c r="I32" s="20">
        <v>5.93</v>
      </c>
      <c r="J32" s="19">
        <v>2481.25</v>
      </c>
      <c r="K32" s="20">
        <v>48.62</v>
      </c>
      <c r="L32" s="19">
        <v>2850.99</v>
      </c>
      <c r="M32" s="21">
        <f t="shared" si="0"/>
        <v>0.82906681287504491</v>
      </c>
    </row>
    <row r="33" spans="1:13" ht="15.75" x14ac:dyDescent="0.25">
      <c r="A33" s="22"/>
      <c r="B33" s="23" t="s">
        <v>50</v>
      </c>
      <c r="C33" s="24">
        <f>+AVERAGE(C11:C32)</f>
        <v>82</v>
      </c>
      <c r="D33" s="24">
        <f>+AVERAGE(D11:D32)</f>
        <v>130.31818181818181</v>
      </c>
      <c r="E33" s="24">
        <f>+AVERAGE(E11:E32)</f>
        <v>202.18181818181819</v>
      </c>
      <c r="F33" s="24">
        <f>+AVERAGE(F11:F32)</f>
        <v>3.4645454545454544</v>
      </c>
      <c r="G33" s="24" t="s">
        <v>51</v>
      </c>
      <c r="H33" s="24">
        <f t="shared" ref="H33:M33" si="1">+AVERAGE(H11:H32)</f>
        <v>61221.818181818184</v>
      </c>
      <c r="I33" s="24">
        <f t="shared" si="1"/>
        <v>6.1290909090909107</v>
      </c>
      <c r="J33" s="24">
        <f t="shared" si="1"/>
        <v>2992.8227272727277</v>
      </c>
      <c r="K33" s="25">
        <f t="shared" si="1"/>
        <v>49.98</v>
      </c>
      <c r="L33" s="24">
        <f t="shared" si="1"/>
        <v>3458.0304545454546</v>
      </c>
      <c r="M33" s="26">
        <f t="shared" si="1"/>
        <v>0.99999999999999967</v>
      </c>
    </row>
    <row r="34" spans="1:13" ht="15.75" x14ac:dyDescent="0.25">
      <c r="A34" s="22"/>
      <c r="B34" s="27" t="s">
        <v>52</v>
      </c>
      <c r="C34" s="13"/>
      <c r="D34" s="13"/>
      <c r="E34" s="13"/>
      <c r="F34" s="13"/>
      <c r="G34" s="13" t="s">
        <v>53</v>
      </c>
      <c r="H34" s="13"/>
      <c r="I34" s="14"/>
      <c r="J34" s="13">
        <v>14.5</v>
      </c>
      <c r="K34" s="13">
        <v>3.4</v>
      </c>
      <c r="L34" s="13"/>
      <c r="M34" s="15"/>
    </row>
    <row r="35" spans="1:13" ht="15.75" x14ac:dyDescent="0.25">
      <c r="A35" s="22"/>
      <c r="B35" s="27" t="s">
        <v>54</v>
      </c>
      <c r="C35" s="13"/>
      <c r="D35" s="13"/>
      <c r="E35" s="13"/>
      <c r="F35" s="13"/>
      <c r="G35" s="13"/>
      <c r="H35" s="13"/>
      <c r="I35" s="14"/>
      <c r="J35" s="13">
        <v>618</v>
      </c>
      <c r="K35" s="14">
        <v>2.9</v>
      </c>
      <c r="L35" s="13"/>
      <c r="M35" s="15"/>
    </row>
    <row r="36" spans="1:13" ht="15.75" x14ac:dyDescent="0.25">
      <c r="A36" s="22"/>
      <c r="B36" s="27" t="s">
        <v>55</v>
      </c>
      <c r="C36" s="13">
        <f>+MAX(C11:C32)</f>
        <v>86</v>
      </c>
      <c r="D36" s="13">
        <f>+MAX(D11:D32)</f>
        <v>135</v>
      </c>
      <c r="E36" s="13">
        <f>+MAX(E11:E32)</f>
        <v>239</v>
      </c>
      <c r="F36" s="13">
        <f>+MAX(F11:F32)</f>
        <v>12.16</v>
      </c>
      <c r="G36" s="13"/>
      <c r="H36" s="13">
        <f t="shared" ref="H36:M36" si="2">+MAX(H11:H32)</f>
        <v>67680</v>
      </c>
      <c r="I36" s="13">
        <f t="shared" si="2"/>
        <v>6.28</v>
      </c>
      <c r="J36" s="13">
        <f t="shared" si="2"/>
        <v>3622.05</v>
      </c>
      <c r="K36" s="14">
        <f t="shared" si="2"/>
        <v>55.04</v>
      </c>
      <c r="L36" s="13">
        <f t="shared" si="2"/>
        <v>4410.17</v>
      </c>
      <c r="M36" s="15">
        <f t="shared" si="2"/>
        <v>1.2102454204832469</v>
      </c>
    </row>
    <row r="37" spans="1:13" ht="16.5" thickBot="1" x14ac:dyDescent="0.3">
      <c r="A37" s="22"/>
      <c r="B37" s="28" t="s">
        <v>56</v>
      </c>
      <c r="C37" s="29">
        <f>+MIN(C11:C32)</f>
        <v>74</v>
      </c>
      <c r="D37" s="29">
        <f>+MIN(D11:D32)</f>
        <v>120</v>
      </c>
      <c r="E37" s="29">
        <f>+MIN(E11:E32)</f>
        <v>155</v>
      </c>
      <c r="F37" s="29">
        <f>+MIN(F11:F32)</f>
        <v>0</v>
      </c>
      <c r="G37" s="29"/>
      <c r="H37" s="29">
        <f t="shared" ref="H37:M37" si="3">+MIN(H11:H32)</f>
        <v>45600</v>
      </c>
      <c r="I37" s="29">
        <f t="shared" si="3"/>
        <v>5.93</v>
      </c>
      <c r="J37" s="29">
        <f t="shared" si="3"/>
        <v>2104.2800000000002</v>
      </c>
      <c r="K37" s="30">
        <f t="shared" si="3"/>
        <v>43.46</v>
      </c>
      <c r="L37" s="29">
        <f>+MIN(L11:L32)</f>
        <v>2247.27</v>
      </c>
      <c r="M37" s="31">
        <f t="shared" si="3"/>
        <v>0.70310880120773789</v>
      </c>
    </row>
  </sheetData>
  <mergeCells count="1">
    <mergeCell ref="A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 justo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2018-06-04T15:51:05Z</dcterms:modified>
</cp:coreProperties>
</file>