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lucas\Desktop\RNC\NORTE\"/>
    </mc:Choice>
  </mc:AlternateContent>
  <xr:revisionPtr revIDLastSave="0" documentId="13_ncr:1_{59D4941F-3B49-4FB6-BD53-3531E59D763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9" i="1" l="1"/>
  <c r="I39" i="1"/>
  <c r="H39" i="1"/>
  <c r="G39" i="1"/>
  <c r="F39" i="1"/>
  <c r="E39" i="1"/>
  <c r="D39" i="1"/>
  <c r="C39" i="1"/>
  <c r="K38" i="1"/>
  <c r="I38" i="1"/>
  <c r="H38" i="1"/>
  <c r="G38" i="1"/>
  <c r="F38" i="1"/>
  <c r="E38" i="1"/>
  <c r="D38" i="1"/>
  <c r="C38" i="1"/>
  <c r="I35" i="1"/>
  <c r="H35" i="1"/>
  <c r="G35" i="1"/>
  <c r="F35" i="1"/>
  <c r="D35" i="1"/>
  <c r="C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K39" i="1" s="1"/>
  <c r="J11" i="1"/>
  <c r="J38" i="1" s="1"/>
  <c r="J35" i="1" l="1"/>
  <c r="K35" i="1"/>
</calcChain>
</file>

<file path=xl/sharedStrings.xml><?xml version="1.0" encoding="utf-8"?>
<sst xmlns="http://schemas.openxmlformats.org/spreadsheetml/2006/main" count="71" uniqueCount="59">
  <si>
    <t>RED NACIONAL DE CULTIVARES DE GIRASOL. 2019-2020</t>
  </si>
  <si>
    <t>INSTITUTO NACIONAL DE TECNOLOGIA AGOPECUARIA</t>
  </si>
  <si>
    <t>CULTIVARES TRADICIONALES</t>
  </si>
  <si>
    <t>LOCALIDAD: Pampa Del Infierno</t>
  </si>
  <si>
    <t>FECHA DE SIEMBRA: 06/08/2019</t>
  </si>
  <si>
    <t>FUENTE: Lorena Czyruk (INTA EEA Saenz Peña)</t>
  </si>
  <si>
    <t>CORREO ELECTRONICO: czyruk.lorena@inta.gob.ar</t>
  </si>
  <si>
    <t>HÍBRIDO</t>
  </si>
  <si>
    <t>EMPRESA</t>
  </si>
  <si>
    <t>Días a  floración</t>
  </si>
  <si>
    <t>Días a  madurez</t>
  </si>
  <si>
    <t>Altura   (cm)</t>
  </si>
  <si>
    <t>Densidad (pl/ha)</t>
  </si>
  <si>
    <t>Rendimiento de granos (kg/ha)</t>
  </si>
  <si>
    <t>Aceite   (%)</t>
  </si>
  <si>
    <t>Rendimiento Ajustado (Kg/ha)</t>
  </si>
  <si>
    <t>Rendimiento relativo</t>
  </si>
  <si>
    <t>Rendimiento relativo  relativo</t>
  </si>
  <si>
    <t>ACA 203 CLDM</t>
  </si>
  <si>
    <t>ACA</t>
  </si>
  <si>
    <t>ACA 869 DM</t>
  </si>
  <si>
    <t>ARGENSOL 20 MAX</t>
  </si>
  <si>
    <t>ARGENETICS</t>
  </si>
  <si>
    <t>ARGENSOL 54 AO</t>
  </si>
  <si>
    <t>ARGENSOL 72 CL</t>
  </si>
  <si>
    <t>CALCHAQUI</t>
  </si>
  <si>
    <t>DON ATILIO</t>
  </si>
  <si>
    <t>CACIQUE 312 CL</t>
  </si>
  <si>
    <t>EL CENCERRO</t>
  </si>
  <si>
    <t>CACIQUE 320 CL</t>
  </si>
  <si>
    <t>GYT 236 CL</t>
  </si>
  <si>
    <t>GYT</t>
  </si>
  <si>
    <t>LG50760CL</t>
  </si>
  <si>
    <t>LIMAGRAIN</t>
  </si>
  <si>
    <t>LG5710</t>
  </si>
  <si>
    <t>Sherpa</t>
  </si>
  <si>
    <t>NUSOL 4100 CL</t>
  </si>
  <si>
    <t>NUSEED</t>
  </si>
  <si>
    <t>NUSOL 4170 CL PLUS</t>
  </si>
  <si>
    <t>PAN 7047 CL</t>
  </si>
  <si>
    <t>PIONEER</t>
  </si>
  <si>
    <t>CABILLDO CL</t>
  </si>
  <si>
    <t>RAGT</t>
  </si>
  <si>
    <t>NIDERA P1600</t>
  </si>
  <si>
    <t>NIDERA</t>
  </si>
  <si>
    <t xml:space="preserve">SYN4066 </t>
  </si>
  <si>
    <t>SYNGENTA</t>
  </si>
  <si>
    <t>SYN 3939 CL</t>
  </si>
  <si>
    <t>SYN 3970 CL</t>
  </si>
  <si>
    <t>SYN 4070 CL</t>
  </si>
  <si>
    <t>TOB 302 CL</t>
  </si>
  <si>
    <t>TOBIN</t>
  </si>
  <si>
    <t>TOB 3045</t>
  </si>
  <si>
    <t>TOB 3070</t>
  </si>
  <si>
    <t>PROMEDIO</t>
  </si>
  <si>
    <t>CV (%)</t>
  </si>
  <si>
    <t>DMS (0,05)</t>
  </si>
  <si>
    <t>MAXIMO</t>
  </si>
  <si>
    <t>MINIMO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</si>
</sst>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1" fontId="6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9"/>
  <sheetViews>
    <sheetView tabSelected="1" workbookViewId="0">
      <selection activeCell="C2" sqref="C2"/>
    </sheetView>
  </sheetViews>
  <sheetFormatPr baseColWidth="10" defaultRowHeight="14.25" x14ac:dyDescent="0.2"/>
  <cols>
    <col min="1" max="1" width="25.5703125" style="2" customWidth="1"/>
    <col min="2" max="2" width="24.42578125" style="2" bestFit="1" customWidth="1"/>
    <col min="3" max="3" width="14.28515625" style="2" customWidth="1"/>
    <col min="4" max="4" width="13.5703125" style="2" customWidth="1"/>
    <col min="5" max="5" width="11.85546875" style="2" customWidth="1"/>
    <col min="6" max="6" width="13.7109375" style="2" customWidth="1"/>
    <col min="7" max="7" width="19.140625" style="2" customWidth="1"/>
    <col min="8" max="8" width="10.42578125" style="2" customWidth="1"/>
    <col min="9" max="11" width="19.140625" style="2" customWidth="1"/>
    <col min="12" max="210" width="11.42578125" style="2"/>
    <col min="211" max="211" width="12" style="2" customWidth="1"/>
    <col min="212" max="212" width="17.28515625" style="2" bestFit="1" customWidth="1"/>
    <col min="213" max="213" width="23.85546875" style="2" bestFit="1" customWidth="1"/>
    <col min="214" max="466" width="11.42578125" style="2"/>
    <col min="467" max="467" width="12" style="2" customWidth="1"/>
    <col min="468" max="468" width="17.28515625" style="2" bestFit="1" customWidth="1"/>
    <col min="469" max="469" width="23.85546875" style="2" bestFit="1" customWidth="1"/>
    <col min="470" max="722" width="11.42578125" style="2"/>
    <col min="723" max="723" width="12" style="2" customWidth="1"/>
    <col min="724" max="724" width="17.28515625" style="2" bestFit="1" customWidth="1"/>
    <col min="725" max="725" width="23.85546875" style="2" bestFit="1" customWidth="1"/>
    <col min="726" max="978" width="11.42578125" style="2"/>
    <col min="979" max="979" width="12" style="2" customWidth="1"/>
    <col min="980" max="980" width="17.28515625" style="2" bestFit="1" customWidth="1"/>
    <col min="981" max="981" width="23.85546875" style="2" bestFit="1" customWidth="1"/>
    <col min="982" max="1234" width="11.42578125" style="2"/>
    <col min="1235" max="1235" width="12" style="2" customWidth="1"/>
    <col min="1236" max="1236" width="17.28515625" style="2" bestFit="1" customWidth="1"/>
    <col min="1237" max="1237" width="23.85546875" style="2" bestFit="1" customWidth="1"/>
    <col min="1238" max="1490" width="11.42578125" style="2"/>
    <col min="1491" max="1491" width="12" style="2" customWidth="1"/>
    <col min="1492" max="1492" width="17.28515625" style="2" bestFit="1" customWidth="1"/>
    <col min="1493" max="1493" width="23.85546875" style="2" bestFit="1" customWidth="1"/>
    <col min="1494" max="1746" width="11.42578125" style="2"/>
    <col min="1747" max="1747" width="12" style="2" customWidth="1"/>
    <col min="1748" max="1748" width="17.28515625" style="2" bestFit="1" customWidth="1"/>
    <col min="1749" max="1749" width="23.85546875" style="2" bestFit="1" customWidth="1"/>
    <col min="1750" max="2002" width="11.42578125" style="2"/>
    <col min="2003" max="2003" width="12" style="2" customWidth="1"/>
    <col min="2004" max="2004" width="17.28515625" style="2" bestFit="1" customWidth="1"/>
    <col min="2005" max="2005" width="23.85546875" style="2" bestFit="1" customWidth="1"/>
    <col min="2006" max="2258" width="11.42578125" style="2"/>
    <col min="2259" max="2259" width="12" style="2" customWidth="1"/>
    <col min="2260" max="2260" width="17.28515625" style="2" bestFit="1" customWidth="1"/>
    <col min="2261" max="2261" width="23.85546875" style="2" bestFit="1" customWidth="1"/>
    <col min="2262" max="2514" width="11.42578125" style="2"/>
    <col min="2515" max="2515" width="12" style="2" customWidth="1"/>
    <col min="2516" max="2516" width="17.28515625" style="2" bestFit="1" customWidth="1"/>
    <col min="2517" max="2517" width="23.85546875" style="2" bestFit="1" customWidth="1"/>
    <col min="2518" max="2770" width="11.42578125" style="2"/>
    <col min="2771" max="2771" width="12" style="2" customWidth="1"/>
    <col min="2772" max="2772" width="17.28515625" style="2" bestFit="1" customWidth="1"/>
    <col min="2773" max="2773" width="23.85546875" style="2" bestFit="1" customWidth="1"/>
    <col min="2774" max="3026" width="11.42578125" style="2"/>
    <col min="3027" max="3027" width="12" style="2" customWidth="1"/>
    <col min="3028" max="3028" width="17.28515625" style="2" bestFit="1" customWidth="1"/>
    <col min="3029" max="3029" width="23.85546875" style="2" bestFit="1" customWidth="1"/>
    <col min="3030" max="3282" width="11.42578125" style="2"/>
    <col min="3283" max="3283" width="12" style="2" customWidth="1"/>
    <col min="3284" max="3284" width="17.28515625" style="2" bestFit="1" customWidth="1"/>
    <col min="3285" max="3285" width="23.85546875" style="2" bestFit="1" customWidth="1"/>
    <col min="3286" max="3538" width="11.42578125" style="2"/>
    <col min="3539" max="3539" width="12" style="2" customWidth="1"/>
    <col min="3540" max="3540" width="17.28515625" style="2" bestFit="1" customWidth="1"/>
    <col min="3541" max="3541" width="23.85546875" style="2" bestFit="1" customWidth="1"/>
    <col min="3542" max="3794" width="11.42578125" style="2"/>
    <col min="3795" max="3795" width="12" style="2" customWidth="1"/>
    <col min="3796" max="3796" width="17.28515625" style="2" bestFit="1" customWidth="1"/>
    <col min="3797" max="3797" width="23.85546875" style="2" bestFit="1" customWidth="1"/>
    <col min="3798" max="4050" width="11.42578125" style="2"/>
    <col min="4051" max="4051" width="12" style="2" customWidth="1"/>
    <col min="4052" max="4052" width="17.28515625" style="2" bestFit="1" customWidth="1"/>
    <col min="4053" max="4053" width="23.85546875" style="2" bestFit="1" customWidth="1"/>
    <col min="4054" max="4306" width="11.42578125" style="2"/>
    <col min="4307" max="4307" width="12" style="2" customWidth="1"/>
    <col min="4308" max="4308" width="17.28515625" style="2" bestFit="1" customWidth="1"/>
    <col min="4309" max="4309" width="23.85546875" style="2" bestFit="1" customWidth="1"/>
    <col min="4310" max="4562" width="11.42578125" style="2"/>
    <col min="4563" max="4563" width="12" style="2" customWidth="1"/>
    <col min="4564" max="4564" width="17.28515625" style="2" bestFit="1" customWidth="1"/>
    <col min="4565" max="4565" width="23.85546875" style="2" bestFit="1" customWidth="1"/>
    <col min="4566" max="4818" width="11.42578125" style="2"/>
    <col min="4819" max="4819" width="12" style="2" customWidth="1"/>
    <col min="4820" max="4820" width="17.28515625" style="2" bestFit="1" customWidth="1"/>
    <col min="4821" max="4821" width="23.85546875" style="2" bestFit="1" customWidth="1"/>
    <col min="4822" max="5074" width="11.42578125" style="2"/>
    <col min="5075" max="5075" width="12" style="2" customWidth="1"/>
    <col min="5076" max="5076" width="17.28515625" style="2" bestFit="1" customWidth="1"/>
    <col min="5077" max="5077" width="23.85546875" style="2" bestFit="1" customWidth="1"/>
    <col min="5078" max="5330" width="11.42578125" style="2"/>
    <col min="5331" max="5331" width="12" style="2" customWidth="1"/>
    <col min="5332" max="5332" width="17.28515625" style="2" bestFit="1" customWidth="1"/>
    <col min="5333" max="5333" width="23.85546875" style="2" bestFit="1" customWidth="1"/>
    <col min="5334" max="5586" width="11.42578125" style="2"/>
    <col min="5587" max="5587" width="12" style="2" customWidth="1"/>
    <col min="5588" max="5588" width="17.28515625" style="2" bestFit="1" customWidth="1"/>
    <col min="5589" max="5589" width="23.85546875" style="2" bestFit="1" customWidth="1"/>
    <col min="5590" max="5842" width="11.42578125" style="2"/>
    <col min="5843" max="5843" width="12" style="2" customWidth="1"/>
    <col min="5844" max="5844" width="17.28515625" style="2" bestFit="1" customWidth="1"/>
    <col min="5845" max="5845" width="23.85546875" style="2" bestFit="1" customWidth="1"/>
    <col min="5846" max="6098" width="11.42578125" style="2"/>
    <col min="6099" max="6099" width="12" style="2" customWidth="1"/>
    <col min="6100" max="6100" width="17.28515625" style="2" bestFit="1" customWidth="1"/>
    <col min="6101" max="6101" width="23.85546875" style="2" bestFit="1" customWidth="1"/>
    <col min="6102" max="6354" width="11.42578125" style="2"/>
    <col min="6355" max="6355" width="12" style="2" customWidth="1"/>
    <col min="6356" max="6356" width="17.28515625" style="2" bestFit="1" customWidth="1"/>
    <col min="6357" max="6357" width="23.85546875" style="2" bestFit="1" customWidth="1"/>
    <col min="6358" max="6610" width="11.42578125" style="2"/>
    <col min="6611" max="6611" width="12" style="2" customWidth="1"/>
    <col min="6612" max="6612" width="17.28515625" style="2" bestFit="1" customWidth="1"/>
    <col min="6613" max="6613" width="23.85546875" style="2" bestFit="1" customWidth="1"/>
    <col min="6614" max="6866" width="11.42578125" style="2"/>
    <col min="6867" max="6867" width="12" style="2" customWidth="1"/>
    <col min="6868" max="6868" width="17.28515625" style="2" bestFit="1" customWidth="1"/>
    <col min="6869" max="6869" width="23.85546875" style="2" bestFit="1" customWidth="1"/>
    <col min="6870" max="7122" width="11.42578125" style="2"/>
    <col min="7123" max="7123" width="12" style="2" customWidth="1"/>
    <col min="7124" max="7124" width="17.28515625" style="2" bestFit="1" customWidth="1"/>
    <col min="7125" max="7125" width="23.85546875" style="2" bestFit="1" customWidth="1"/>
    <col min="7126" max="7378" width="11.42578125" style="2"/>
    <col min="7379" max="7379" width="12" style="2" customWidth="1"/>
    <col min="7380" max="7380" width="17.28515625" style="2" bestFit="1" customWidth="1"/>
    <col min="7381" max="7381" width="23.85546875" style="2" bestFit="1" customWidth="1"/>
    <col min="7382" max="7634" width="11.42578125" style="2"/>
    <col min="7635" max="7635" width="12" style="2" customWidth="1"/>
    <col min="7636" max="7636" width="17.28515625" style="2" bestFit="1" customWidth="1"/>
    <col min="7637" max="7637" width="23.85546875" style="2" bestFit="1" customWidth="1"/>
    <col min="7638" max="7890" width="11.42578125" style="2"/>
    <col min="7891" max="7891" width="12" style="2" customWidth="1"/>
    <col min="7892" max="7892" width="17.28515625" style="2" bestFit="1" customWidth="1"/>
    <col min="7893" max="7893" width="23.85546875" style="2" bestFit="1" customWidth="1"/>
    <col min="7894" max="8146" width="11.42578125" style="2"/>
    <col min="8147" max="8147" width="12" style="2" customWidth="1"/>
    <col min="8148" max="8148" width="17.28515625" style="2" bestFit="1" customWidth="1"/>
    <col min="8149" max="8149" width="23.85546875" style="2" bestFit="1" customWidth="1"/>
    <col min="8150" max="8402" width="11.42578125" style="2"/>
    <col min="8403" max="8403" width="12" style="2" customWidth="1"/>
    <col min="8404" max="8404" width="17.28515625" style="2" bestFit="1" customWidth="1"/>
    <col min="8405" max="8405" width="23.85546875" style="2" bestFit="1" customWidth="1"/>
    <col min="8406" max="8658" width="11.42578125" style="2"/>
    <col min="8659" max="8659" width="12" style="2" customWidth="1"/>
    <col min="8660" max="8660" width="17.28515625" style="2" bestFit="1" customWidth="1"/>
    <col min="8661" max="8661" width="23.85546875" style="2" bestFit="1" customWidth="1"/>
    <col min="8662" max="8914" width="11.42578125" style="2"/>
    <col min="8915" max="8915" width="12" style="2" customWidth="1"/>
    <col min="8916" max="8916" width="17.28515625" style="2" bestFit="1" customWidth="1"/>
    <col min="8917" max="8917" width="23.85546875" style="2" bestFit="1" customWidth="1"/>
    <col min="8918" max="9170" width="11.42578125" style="2"/>
    <col min="9171" max="9171" width="12" style="2" customWidth="1"/>
    <col min="9172" max="9172" width="17.28515625" style="2" bestFit="1" customWidth="1"/>
    <col min="9173" max="9173" width="23.85546875" style="2" bestFit="1" customWidth="1"/>
    <col min="9174" max="9426" width="11.42578125" style="2"/>
    <col min="9427" max="9427" width="12" style="2" customWidth="1"/>
    <col min="9428" max="9428" width="17.28515625" style="2" bestFit="1" customWidth="1"/>
    <col min="9429" max="9429" width="23.85546875" style="2" bestFit="1" customWidth="1"/>
    <col min="9430" max="9682" width="11.42578125" style="2"/>
    <col min="9683" max="9683" width="12" style="2" customWidth="1"/>
    <col min="9684" max="9684" width="17.28515625" style="2" bestFit="1" customWidth="1"/>
    <col min="9685" max="9685" width="23.85546875" style="2" bestFit="1" customWidth="1"/>
    <col min="9686" max="9938" width="11.42578125" style="2"/>
    <col min="9939" max="9939" width="12" style="2" customWidth="1"/>
    <col min="9940" max="9940" width="17.28515625" style="2" bestFit="1" customWidth="1"/>
    <col min="9941" max="9941" width="23.85546875" style="2" bestFit="1" customWidth="1"/>
    <col min="9942" max="10194" width="11.42578125" style="2"/>
    <col min="10195" max="10195" width="12" style="2" customWidth="1"/>
    <col min="10196" max="10196" width="17.28515625" style="2" bestFit="1" customWidth="1"/>
    <col min="10197" max="10197" width="23.85546875" style="2" bestFit="1" customWidth="1"/>
    <col min="10198" max="10450" width="11.42578125" style="2"/>
    <col min="10451" max="10451" width="12" style="2" customWidth="1"/>
    <col min="10452" max="10452" width="17.28515625" style="2" bestFit="1" customWidth="1"/>
    <col min="10453" max="10453" width="23.85546875" style="2" bestFit="1" customWidth="1"/>
    <col min="10454" max="10706" width="11.42578125" style="2"/>
    <col min="10707" max="10707" width="12" style="2" customWidth="1"/>
    <col min="10708" max="10708" width="17.28515625" style="2" bestFit="1" customWidth="1"/>
    <col min="10709" max="10709" width="23.85546875" style="2" bestFit="1" customWidth="1"/>
    <col min="10710" max="10962" width="11.42578125" style="2"/>
    <col min="10963" max="10963" width="12" style="2" customWidth="1"/>
    <col min="10964" max="10964" width="17.28515625" style="2" bestFit="1" customWidth="1"/>
    <col min="10965" max="10965" width="23.85546875" style="2" bestFit="1" customWidth="1"/>
    <col min="10966" max="11218" width="11.42578125" style="2"/>
    <col min="11219" max="11219" width="12" style="2" customWidth="1"/>
    <col min="11220" max="11220" width="17.28515625" style="2" bestFit="1" customWidth="1"/>
    <col min="11221" max="11221" width="23.85546875" style="2" bestFit="1" customWidth="1"/>
    <col min="11222" max="11474" width="11.42578125" style="2"/>
    <col min="11475" max="11475" width="12" style="2" customWidth="1"/>
    <col min="11476" max="11476" width="17.28515625" style="2" bestFit="1" customWidth="1"/>
    <col min="11477" max="11477" width="23.85546875" style="2" bestFit="1" customWidth="1"/>
    <col min="11478" max="11730" width="11.42578125" style="2"/>
    <col min="11731" max="11731" width="12" style="2" customWidth="1"/>
    <col min="11732" max="11732" width="17.28515625" style="2" bestFit="1" customWidth="1"/>
    <col min="11733" max="11733" width="23.85546875" style="2" bestFit="1" customWidth="1"/>
    <col min="11734" max="11986" width="11.42578125" style="2"/>
    <col min="11987" max="11987" width="12" style="2" customWidth="1"/>
    <col min="11988" max="11988" width="17.28515625" style="2" bestFit="1" customWidth="1"/>
    <col min="11989" max="11989" width="23.85546875" style="2" bestFit="1" customWidth="1"/>
    <col min="11990" max="12242" width="11.42578125" style="2"/>
    <col min="12243" max="12243" width="12" style="2" customWidth="1"/>
    <col min="12244" max="12244" width="17.28515625" style="2" bestFit="1" customWidth="1"/>
    <col min="12245" max="12245" width="23.85546875" style="2" bestFit="1" customWidth="1"/>
    <col min="12246" max="12498" width="11.42578125" style="2"/>
    <col min="12499" max="12499" width="12" style="2" customWidth="1"/>
    <col min="12500" max="12500" width="17.28515625" style="2" bestFit="1" customWidth="1"/>
    <col min="12501" max="12501" width="23.85546875" style="2" bestFit="1" customWidth="1"/>
    <col min="12502" max="12754" width="11.42578125" style="2"/>
    <col min="12755" max="12755" width="12" style="2" customWidth="1"/>
    <col min="12756" max="12756" width="17.28515625" style="2" bestFit="1" customWidth="1"/>
    <col min="12757" max="12757" width="23.85546875" style="2" bestFit="1" customWidth="1"/>
    <col min="12758" max="13010" width="11.42578125" style="2"/>
    <col min="13011" max="13011" width="12" style="2" customWidth="1"/>
    <col min="13012" max="13012" width="17.28515625" style="2" bestFit="1" customWidth="1"/>
    <col min="13013" max="13013" width="23.85546875" style="2" bestFit="1" customWidth="1"/>
    <col min="13014" max="13266" width="11.42578125" style="2"/>
    <col min="13267" max="13267" width="12" style="2" customWidth="1"/>
    <col min="13268" max="13268" width="17.28515625" style="2" bestFit="1" customWidth="1"/>
    <col min="13269" max="13269" width="23.85546875" style="2" bestFit="1" customWidth="1"/>
    <col min="13270" max="13522" width="11.42578125" style="2"/>
    <col min="13523" max="13523" width="12" style="2" customWidth="1"/>
    <col min="13524" max="13524" width="17.28515625" style="2" bestFit="1" customWidth="1"/>
    <col min="13525" max="13525" width="23.85546875" style="2" bestFit="1" customWidth="1"/>
    <col min="13526" max="13778" width="11.42578125" style="2"/>
    <col min="13779" max="13779" width="12" style="2" customWidth="1"/>
    <col min="13780" max="13780" width="17.28515625" style="2" bestFit="1" customWidth="1"/>
    <col min="13781" max="13781" width="23.85546875" style="2" bestFit="1" customWidth="1"/>
    <col min="13782" max="14034" width="11.42578125" style="2"/>
    <col min="14035" max="14035" width="12" style="2" customWidth="1"/>
    <col min="14036" max="14036" width="17.28515625" style="2" bestFit="1" customWidth="1"/>
    <col min="14037" max="14037" width="23.85546875" style="2" bestFit="1" customWidth="1"/>
    <col min="14038" max="14290" width="11.42578125" style="2"/>
    <col min="14291" max="14291" width="12" style="2" customWidth="1"/>
    <col min="14292" max="14292" width="17.28515625" style="2" bestFit="1" customWidth="1"/>
    <col min="14293" max="14293" width="23.85546875" style="2" bestFit="1" customWidth="1"/>
    <col min="14294" max="14546" width="11.42578125" style="2"/>
    <col min="14547" max="14547" width="12" style="2" customWidth="1"/>
    <col min="14548" max="14548" width="17.28515625" style="2" bestFit="1" customWidth="1"/>
    <col min="14549" max="14549" width="23.85546875" style="2" bestFit="1" customWidth="1"/>
    <col min="14550" max="14802" width="11.42578125" style="2"/>
    <col min="14803" max="14803" width="12" style="2" customWidth="1"/>
    <col min="14804" max="14804" width="17.28515625" style="2" bestFit="1" customWidth="1"/>
    <col min="14805" max="14805" width="23.85546875" style="2" bestFit="1" customWidth="1"/>
    <col min="14806" max="15058" width="11.42578125" style="2"/>
    <col min="15059" max="15059" width="12" style="2" customWidth="1"/>
    <col min="15060" max="15060" width="17.28515625" style="2" bestFit="1" customWidth="1"/>
    <col min="15061" max="15061" width="23.85546875" style="2" bestFit="1" customWidth="1"/>
    <col min="15062" max="15314" width="11.42578125" style="2"/>
    <col min="15315" max="15315" width="12" style="2" customWidth="1"/>
    <col min="15316" max="15316" width="17.28515625" style="2" bestFit="1" customWidth="1"/>
    <col min="15317" max="15317" width="23.85546875" style="2" bestFit="1" customWidth="1"/>
    <col min="15318" max="15570" width="11.42578125" style="2"/>
    <col min="15571" max="15571" width="12" style="2" customWidth="1"/>
    <col min="15572" max="15572" width="17.28515625" style="2" bestFit="1" customWidth="1"/>
    <col min="15573" max="15573" width="23.85546875" style="2" bestFit="1" customWidth="1"/>
    <col min="15574" max="15826" width="11.42578125" style="2"/>
    <col min="15827" max="15827" width="12" style="2" customWidth="1"/>
    <col min="15828" max="15828" width="17.28515625" style="2" bestFit="1" customWidth="1"/>
    <col min="15829" max="15829" width="23.85546875" style="2" bestFit="1" customWidth="1"/>
    <col min="15830" max="16082" width="11.42578125" style="2"/>
    <col min="16083" max="16083" width="12" style="2" customWidth="1"/>
    <col min="16084" max="16084" width="17.28515625" style="2" bestFit="1" customWidth="1"/>
    <col min="16085" max="16085" width="23.85546875" style="2" bestFit="1" customWidth="1"/>
    <col min="16086" max="16384" width="11.42578125" style="2"/>
  </cols>
  <sheetData>
    <row r="1" spans="1:11" x14ac:dyDescent="0.2">
      <c r="A1" s="1" t="s">
        <v>0</v>
      </c>
      <c r="B1" s="1"/>
      <c r="C1" s="1"/>
      <c r="D1" s="1"/>
      <c r="F1" s="3"/>
      <c r="G1" s="3" t="s">
        <v>1</v>
      </c>
      <c r="H1" s="3"/>
      <c r="I1" s="3"/>
      <c r="J1" s="3"/>
      <c r="K1" s="3"/>
    </row>
    <row r="2" spans="1:11" x14ac:dyDescent="0.2">
      <c r="A2" s="1" t="s">
        <v>2</v>
      </c>
      <c r="B2" s="1"/>
      <c r="C2" s="1"/>
      <c r="D2" s="1"/>
      <c r="E2" s="4"/>
    </row>
    <row r="3" spans="1:11" x14ac:dyDescent="0.2">
      <c r="A3" s="1" t="s">
        <v>3</v>
      </c>
      <c r="B3" s="1"/>
      <c r="C3" s="1"/>
      <c r="D3" s="1"/>
      <c r="E3" s="4"/>
    </row>
    <row r="4" spans="1:11" x14ac:dyDescent="0.2">
      <c r="A4" s="5" t="s">
        <v>4</v>
      </c>
      <c r="B4" s="1"/>
      <c r="C4" s="1"/>
      <c r="D4" s="1"/>
    </row>
    <row r="5" spans="1:11" x14ac:dyDescent="0.2">
      <c r="A5" s="6" t="s">
        <v>5</v>
      </c>
      <c r="B5" s="6"/>
      <c r="C5" s="6"/>
      <c r="D5" s="1"/>
    </row>
    <row r="6" spans="1:11" x14ac:dyDescent="0.2">
      <c r="A6" s="6"/>
      <c r="B6" s="6"/>
      <c r="C6" s="6"/>
      <c r="D6" s="1"/>
    </row>
    <row r="7" spans="1:11" x14ac:dyDescent="0.2">
      <c r="A7" s="1" t="s">
        <v>6</v>
      </c>
      <c r="B7" s="1"/>
      <c r="C7" s="1"/>
      <c r="D7" s="1"/>
    </row>
    <row r="8" spans="1:11" x14ac:dyDescent="0.2">
      <c r="A8" s="1"/>
      <c r="B8" s="1"/>
      <c r="C8" s="1"/>
      <c r="D8" s="1"/>
    </row>
    <row r="9" spans="1:11" x14ac:dyDescent="0.2">
      <c r="A9" s="1"/>
      <c r="B9" s="1"/>
      <c r="C9" s="1"/>
    </row>
    <row r="10" spans="1:11" s="9" customFormat="1" ht="47.25" x14ac:dyDescent="0.2">
      <c r="A10" s="7" t="s">
        <v>7</v>
      </c>
      <c r="B10" s="8" t="s">
        <v>8</v>
      </c>
      <c r="C10" s="8" t="s">
        <v>9</v>
      </c>
      <c r="D10" s="8" t="s">
        <v>10</v>
      </c>
      <c r="E10" s="8" t="s">
        <v>11</v>
      </c>
      <c r="F10" s="8" t="s">
        <v>12</v>
      </c>
      <c r="G10" s="8" t="s">
        <v>13</v>
      </c>
      <c r="H10" s="8" t="s">
        <v>14</v>
      </c>
      <c r="I10" s="8" t="s">
        <v>15</v>
      </c>
      <c r="J10" s="8" t="s">
        <v>16</v>
      </c>
      <c r="K10" s="8" t="s">
        <v>17</v>
      </c>
    </row>
    <row r="11" spans="1:11" ht="19.5" customHeight="1" x14ac:dyDescent="0.2">
      <c r="A11" s="10" t="s">
        <v>18</v>
      </c>
      <c r="B11" s="10" t="s">
        <v>19</v>
      </c>
      <c r="C11" s="10">
        <v>90</v>
      </c>
      <c r="D11" s="10">
        <v>122</v>
      </c>
      <c r="E11" s="10">
        <v>165</v>
      </c>
      <c r="F11" s="10">
        <v>51921</v>
      </c>
      <c r="G11" s="10">
        <v>3787.75</v>
      </c>
      <c r="H11" s="11">
        <v>45.65</v>
      </c>
      <c r="I11" s="10">
        <v>4064.05</v>
      </c>
      <c r="J11" s="11">
        <f t="shared" ref="J11:J34" si="0">+G11/$G$35</f>
        <v>1.0691961857267613</v>
      </c>
      <c r="K11" s="11">
        <f t="shared" ref="K11:K34" si="1">+I11/$I$35</f>
        <v>0.98517607826041642</v>
      </c>
    </row>
    <row r="12" spans="1:11" ht="19.5" customHeight="1" x14ac:dyDescent="0.2">
      <c r="A12" s="10" t="s">
        <v>20</v>
      </c>
      <c r="B12" s="10" t="s">
        <v>19</v>
      </c>
      <c r="C12" s="10">
        <v>94</v>
      </c>
      <c r="D12" s="10">
        <v>134</v>
      </c>
      <c r="E12" s="10">
        <v>152</v>
      </c>
      <c r="F12" s="10">
        <v>49998</v>
      </c>
      <c r="G12" s="10">
        <v>4082</v>
      </c>
      <c r="H12" s="11">
        <v>51.03</v>
      </c>
      <c r="I12" s="10">
        <v>4800.58</v>
      </c>
      <c r="J12" s="11">
        <f t="shared" si="0"/>
        <v>1.1522563078705406</v>
      </c>
      <c r="K12" s="11">
        <f t="shared" si="1"/>
        <v>1.1637200767154414</v>
      </c>
    </row>
    <row r="13" spans="1:11" ht="19.5" customHeight="1" x14ac:dyDescent="0.2">
      <c r="A13" s="10" t="s">
        <v>21</v>
      </c>
      <c r="B13" s="10" t="s">
        <v>22</v>
      </c>
      <c r="C13" s="10">
        <v>96</v>
      </c>
      <c r="D13" s="10">
        <v>134</v>
      </c>
      <c r="E13" s="10">
        <v>165</v>
      </c>
      <c r="F13" s="10">
        <v>53844</v>
      </c>
      <c r="G13" s="10">
        <v>3445.5</v>
      </c>
      <c r="H13" s="11">
        <v>47.28</v>
      </c>
      <c r="I13" s="10">
        <v>3797.93</v>
      </c>
      <c r="J13" s="11">
        <f t="shared" si="0"/>
        <v>0.97258674884075136</v>
      </c>
      <c r="K13" s="11">
        <f t="shared" si="1"/>
        <v>0.92066529272710296</v>
      </c>
    </row>
    <row r="14" spans="1:11" ht="19.5" customHeight="1" x14ac:dyDescent="0.2">
      <c r="A14" s="10" t="s">
        <v>23</v>
      </c>
      <c r="B14" s="10" t="s">
        <v>22</v>
      </c>
      <c r="C14" s="10">
        <v>93</v>
      </c>
      <c r="D14" s="10">
        <v>134</v>
      </c>
      <c r="E14" s="10">
        <v>145</v>
      </c>
      <c r="F14" s="10">
        <v>53844</v>
      </c>
      <c r="G14" s="10">
        <v>4006.5</v>
      </c>
      <c r="H14" s="11">
        <v>54.63</v>
      </c>
      <c r="I14" s="10">
        <v>5014.4799999999996</v>
      </c>
      <c r="J14" s="11">
        <f t="shared" si="0"/>
        <v>1.1309443648905733</v>
      </c>
      <c r="K14" s="11">
        <f t="shared" si="1"/>
        <v>1.2155720871828082</v>
      </c>
    </row>
    <row r="15" spans="1:11" ht="19.5" customHeight="1" x14ac:dyDescent="0.2">
      <c r="A15" s="10" t="s">
        <v>24</v>
      </c>
      <c r="B15" s="10" t="s">
        <v>22</v>
      </c>
      <c r="C15" s="10">
        <v>99</v>
      </c>
      <c r="D15" s="10">
        <v>122</v>
      </c>
      <c r="E15" s="10">
        <v>145</v>
      </c>
      <c r="F15" s="10">
        <v>53844</v>
      </c>
      <c r="G15" s="10">
        <v>2701</v>
      </c>
      <c r="H15" s="11">
        <v>49.93</v>
      </c>
      <c r="I15" s="10">
        <v>3129.38</v>
      </c>
      <c r="J15" s="11">
        <f t="shared" si="0"/>
        <v>0.76243123164094317</v>
      </c>
      <c r="K15" s="11">
        <f t="shared" si="1"/>
        <v>0.75860048862257645</v>
      </c>
    </row>
    <row r="16" spans="1:11" ht="19.5" customHeight="1" x14ac:dyDescent="0.2">
      <c r="A16" s="10" t="s">
        <v>25</v>
      </c>
      <c r="B16" s="10" t="s">
        <v>26</v>
      </c>
      <c r="C16" s="10">
        <v>87</v>
      </c>
      <c r="D16" s="10">
        <v>122</v>
      </c>
      <c r="E16" s="10">
        <v>145</v>
      </c>
      <c r="F16" s="10">
        <v>49998</v>
      </c>
      <c r="G16" s="10">
        <v>4331</v>
      </c>
      <c r="H16" s="11">
        <v>53.15</v>
      </c>
      <c r="I16" s="10">
        <v>5290.1</v>
      </c>
      <c r="J16" s="11">
        <f t="shared" si="0"/>
        <v>1.2225433780958626</v>
      </c>
      <c r="K16" s="11">
        <f t="shared" si="1"/>
        <v>1.2823857904320637</v>
      </c>
    </row>
    <row r="17" spans="1:11" ht="19.5" customHeight="1" x14ac:dyDescent="0.2">
      <c r="A17" s="10" t="s">
        <v>27</v>
      </c>
      <c r="B17" s="10" t="s">
        <v>28</v>
      </c>
      <c r="C17" s="10">
        <v>90</v>
      </c>
      <c r="D17" s="10">
        <v>125</v>
      </c>
      <c r="E17" s="10">
        <v>150</v>
      </c>
      <c r="F17" s="10">
        <v>55767</v>
      </c>
      <c r="G17" s="10">
        <v>3704.25</v>
      </c>
      <c r="H17" s="11">
        <v>47.95</v>
      </c>
      <c r="I17" s="10">
        <v>4145.33</v>
      </c>
      <c r="J17" s="11">
        <f t="shared" si="0"/>
        <v>1.045626023623089</v>
      </c>
      <c r="K17" s="11">
        <f t="shared" si="1"/>
        <v>1.0048793574132335</v>
      </c>
    </row>
    <row r="18" spans="1:11" ht="19.5" customHeight="1" x14ac:dyDescent="0.2">
      <c r="A18" s="10" t="s">
        <v>29</v>
      </c>
      <c r="B18" s="10" t="s">
        <v>28</v>
      </c>
      <c r="C18" s="10">
        <v>90</v>
      </c>
      <c r="D18" s="10">
        <v>125</v>
      </c>
      <c r="E18" s="10">
        <v>154</v>
      </c>
      <c r="F18" s="10">
        <v>57690</v>
      </c>
      <c r="G18" s="10">
        <v>3504</v>
      </c>
      <c r="H18" s="11">
        <v>48.08</v>
      </c>
      <c r="I18" s="10">
        <v>3929.13</v>
      </c>
      <c r="J18" s="11">
        <f t="shared" si="0"/>
        <v>0.98909997618284518</v>
      </c>
      <c r="K18" s="11">
        <f t="shared" si="1"/>
        <v>0.95246979844621737</v>
      </c>
    </row>
    <row r="19" spans="1:11" ht="19.5" customHeight="1" x14ac:dyDescent="0.2">
      <c r="A19" s="10" t="s">
        <v>30</v>
      </c>
      <c r="B19" s="10" t="s">
        <v>31</v>
      </c>
      <c r="C19" s="10">
        <v>87</v>
      </c>
      <c r="D19" s="10">
        <v>125</v>
      </c>
      <c r="E19" s="10">
        <v>163</v>
      </c>
      <c r="F19" s="10">
        <v>46152</v>
      </c>
      <c r="G19" s="10">
        <v>3013.75</v>
      </c>
      <c r="H19" s="11">
        <v>47.55</v>
      </c>
      <c r="I19" s="10">
        <v>3346.1</v>
      </c>
      <c r="J19" s="11">
        <f t="shared" si="0"/>
        <v>0.8507134855082904</v>
      </c>
      <c r="K19" s="11">
        <f t="shared" si="1"/>
        <v>0.81113610203299147</v>
      </c>
    </row>
    <row r="20" spans="1:11" ht="19.5" customHeight="1" x14ac:dyDescent="0.2">
      <c r="A20" s="10" t="s">
        <v>32</v>
      </c>
      <c r="B20" s="10" t="s">
        <v>33</v>
      </c>
      <c r="C20" s="10">
        <v>90</v>
      </c>
      <c r="D20" s="10">
        <v>128</v>
      </c>
      <c r="E20" s="10">
        <v>160</v>
      </c>
      <c r="F20" s="10">
        <v>46152</v>
      </c>
      <c r="G20" s="10">
        <v>2975.5</v>
      </c>
      <c r="H20" s="11">
        <v>48.6</v>
      </c>
      <c r="I20" s="10">
        <v>3355.1</v>
      </c>
      <c r="J20" s="11">
        <f t="shared" si="0"/>
        <v>0.83991637532307528</v>
      </c>
      <c r="K20" s="11">
        <f t="shared" si="1"/>
        <v>0.81331781355335753</v>
      </c>
    </row>
    <row r="21" spans="1:11" ht="19.5" customHeight="1" x14ac:dyDescent="0.2">
      <c r="A21" s="10" t="s">
        <v>34</v>
      </c>
      <c r="B21" s="10" t="s">
        <v>33</v>
      </c>
      <c r="C21" s="10">
        <v>90</v>
      </c>
      <c r="D21" s="10">
        <v>128</v>
      </c>
      <c r="E21" s="10">
        <v>162</v>
      </c>
      <c r="F21" s="10">
        <v>48075</v>
      </c>
      <c r="G21" s="10">
        <v>3689.75</v>
      </c>
      <c r="H21" s="11">
        <v>50.23</v>
      </c>
      <c r="I21" s="10">
        <v>4277.25</v>
      </c>
      <c r="J21" s="11">
        <f t="shared" si="0"/>
        <v>1.0415330014613735</v>
      </c>
      <c r="K21" s="11">
        <f t="shared" si="1"/>
        <v>1.0368584000539771</v>
      </c>
    </row>
    <row r="22" spans="1:11" ht="19.5" customHeight="1" x14ac:dyDescent="0.2">
      <c r="A22" s="10" t="s">
        <v>35</v>
      </c>
      <c r="B22" s="10" t="s">
        <v>33</v>
      </c>
      <c r="C22" s="10">
        <v>78</v>
      </c>
      <c r="D22" s="10">
        <v>119</v>
      </c>
      <c r="E22" s="10">
        <v>125</v>
      </c>
      <c r="F22" s="10">
        <v>46152</v>
      </c>
      <c r="G22" s="10">
        <v>2952.5</v>
      </c>
      <c r="H22" s="11">
        <v>46.73</v>
      </c>
      <c r="I22" s="10">
        <v>3231.8</v>
      </c>
      <c r="J22" s="11">
        <f t="shared" si="0"/>
        <v>0.83342399534242306</v>
      </c>
      <c r="K22" s="11">
        <f t="shared" si="1"/>
        <v>0.78342836572434238</v>
      </c>
    </row>
    <row r="23" spans="1:11" ht="19.5" customHeight="1" x14ac:dyDescent="0.2">
      <c r="A23" s="10" t="s">
        <v>36</v>
      </c>
      <c r="B23" s="10" t="s">
        <v>37</v>
      </c>
      <c r="C23" s="10">
        <v>88</v>
      </c>
      <c r="D23" s="10">
        <v>125</v>
      </c>
      <c r="E23" s="10">
        <v>145</v>
      </c>
      <c r="F23" s="10">
        <v>48075</v>
      </c>
      <c r="G23" s="10">
        <v>3559</v>
      </c>
      <c r="H23" s="11">
        <v>49.63</v>
      </c>
      <c r="I23" s="10">
        <v>4101.7299999999996</v>
      </c>
      <c r="J23" s="11">
        <f t="shared" si="0"/>
        <v>1.0046252326583178</v>
      </c>
      <c r="K23" s="11">
        <f t="shared" si="1"/>
        <v>0.99431017715901548</v>
      </c>
    </row>
    <row r="24" spans="1:11" ht="19.5" customHeight="1" x14ac:dyDescent="0.2">
      <c r="A24" s="10" t="s">
        <v>38</v>
      </c>
      <c r="B24" s="10" t="s">
        <v>37</v>
      </c>
      <c r="C24" s="10">
        <v>90</v>
      </c>
      <c r="D24" s="10">
        <v>128</v>
      </c>
      <c r="E24" s="10">
        <v>157</v>
      </c>
      <c r="F24" s="10">
        <v>55767</v>
      </c>
      <c r="G24" s="10">
        <v>3375.5</v>
      </c>
      <c r="H24" s="11">
        <v>49.13</v>
      </c>
      <c r="I24" s="10">
        <v>3861.35</v>
      </c>
      <c r="J24" s="11">
        <f t="shared" si="0"/>
        <v>0.95282733150833154</v>
      </c>
      <c r="K24" s="11">
        <f t="shared" si="1"/>
        <v>0.9360390865739493</v>
      </c>
    </row>
    <row r="25" spans="1:11" ht="19.5" customHeight="1" x14ac:dyDescent="0.2">
      <c r="A25" s="10" t="s">
        <v>39</v>
      </c>
      <c r="B25" s="10" t="s">
        <v>40</v>
      </c>
      <c r="C25" s="10">
        <v>92</v>
      </c>
      <c r="D25" s="10">
        <v>131</v>
      </c>
      <c r="E25" s="10">
        <v>165</v>
      </c>
      <c r="F25" s="10">
        <v>48075</v>
      </c>
      <c r="G25" s="10">
        <v>3155</v>
      </c>
      <c r="H25" s="11">
        <v>53.53</v>
      </c>
      <c r="I25" s="10">
        <v>3884.68</v>
      </c>
      <c r="J25" s="11">
        <f t="shared" si="0"/>
        <v>0.89058516691120904</v>
      </c>
      <c r="K25" s="11">
        <f t="shared" si="1"/>
        <v>0.94169456765952042</v>
      </c>
    </row>
    <row r="26" spans="1:11" ht="19.5" customHeight="1" x14ac:dyDescent="0.2">
      <c r="A26" s="10" t="s">
        <v>41</v>
      </c>
      <c r="B26" s="10" t="s">
        <v>42</v>
      </c>
      <c r="C26" s="10">
        <v>87</v>
      </c>
      <c r="D26" s="10">
        <v>128</v>
      </c>
      <c r="E26" s="10">
        <v>150</v>
      </c>
      <c r="F26" s="10">
        <v>48075</v>
      </c>
      <c r="G26" s="10">
        <v>3414.25</v>
      </c>
      <c r="H26" s="11">
        <v>51.95</v>
      </c>
      <c r="I26" s="10">
        <v>4094.2</v>
      </c>
      <c r="J26" s="11">
        <f t="shared" si="0"/>
        <v>0.96376558038877824</v>
      </c>
      <c r="K26" s="11">
        <f t="shared" si="1"/>
        <v>0.99248481185364268</v>
      </c>
    </row>
    <row r="27" spans="1:11" ht="19.5" customHeight="1" x14ac:dyDescent="0.2">
      <c r="A27" s="10" t="s">
        <v>43</v>
      </c>
      <c r="B27" s="10" t="s">
        <v>44</v>
      </c>
      <c r="C27" s="10">
        <v>89</v>
      </c>
      <c r="D27" s="10">
        <v>134</v>
      </c>
      <c r="E27" s="10">
        <v>165</v>
      </c>
      <c r="F27" s="10">
        <v>49998</v>
      </c>
      <c r="G27" s="10">
        <v>3729</v>
      </c>
      <c r="H27" s="11">
        <v>50.05</v>
      </c>
      <c r="I27" s="10">
        <v>4322.18</v>
      </c>
      <c r="J27" s="11">
        <f t="shared" si="0"/>
        <v>1.0526123890370518</v>
      </c>
      <c r="K27" s="11">
        <f t="shared" si="1"/>
        <v>1.047749988788427</v>
      </c>
    </row>
    <row r="28" spans="1:11" ht="19.5" customHeight="1" x14ac:dyDescent="0.2">
      <c r="A28" s="10" t="s">
        <v>45</v>
      </c>
      <c r="B28" s="10" t="s">
        <v>46</v>
      </c>
      <c r="C28" s="10">
        <v>98</v>
      </c>
      <c r="D28" s="10">
        <v>134</v>
      </c>
      <c r="E28" s="10">
        <v>157</v>
      </c>
      <c r="F28" s="10">
        <v>53844</v>
      </c>
      <c r="G28" s="10">
        <v>3778.25</v>
      </c>
      <c r="H28" s="11">
        <v>52.83</v>
      </c>
      <c r="I28" s="10">
        <v>4593.6499999999996</v>
      </c>
      <c r="J28" s="11">
        <f t="shared" si="0"/>
        <v>1.0665145505173614</v>
      </c>
      <c r="K28" s="11">
        <f t="shared" si="1"/>
        <v>1.1135576806144021</v>
      </c>
    </row>
    <row r="29" spans="1:11" ht="19.5" customHeight="1" x14ac:dyDescent="0.2">
      <c r="A29" s="10" t="s">
        <v>47</v>
      </c>
      <c r="B29" s="10" t="s">
        <v>46</v>
      </c>
      <c r="C29" s="10">
        <v>87</v>
      </c>
      <c r="D29" s="10">
        <v>119</v>
      </c>
      <c r="E29" s="10">
        <v>153</v>
      </c>
      <c r="F29" s="10">
        <v>59613</v>
      </c>
      <c r="G29" s="10">
        <v>4323.75</v>
      </c>
      <c r="H29" s="11">
        <v>53.6</v>
      </c>
      <c r="I29" s="10">
        <v>5328.35</v>
      </c>
      <c r="J29" s="11">
        <f t="shared" si="0"/>
        <v>1.2204968670150047</v>
      </c>
      <c r="K29" s="11">
        <f t="shared" si="1"/>
        <v>1.2916580643936195</v>
      </c>
    </row>
    <row r="30" spans="1:11" ht="19.5" customHeight="1" x14ac:dyDescent="0.2">
      <c r="A30" s="10" t="s">
        <v>48</v>
      </c>
      <c r="B30" s="10" t="s">
        <v>46</v>
      </c>
      <c r="C30" s="10">
        <v>87</v>
      </c>
      <c r="D30" s="10">
        <v>122</v>
      </c>
      <c r="E30" s="10">
        <v>155</v>
      </c>
      <c r="F30" s="10">
        <v>55767</v>
      </c>
      <c r="G30" s="10">
        <v>3902.75</v>
      </c>
      <c r="H30" s="11">
        <v>53.23</v>
      </c>
      <c r="I30" s="10">
        <v>4776.5</v>
      </c>
      <c r="J30" s="11">
        <f t="shared" si="0"/>
        <v>1.1016580856300224</v>
      </c>
      <c r="K30" s="11">
        <f t="shared" si="1"/>
        <v>1.1578827863365064</v>
      </c>
    </row>
    <row r="31" spans="1:11" ht="19.5" customHeight="1" x14ac:dyDescent="0.2">
      <c r="A31" s="10" t="s">
        <v>49</v>
      </c>
      <c r="B31" s="10" t="s">
        <v>46</v>
      </c>
      <c r="C31" s="10">
        <v>96</v>
      </c>
      <c r="D31" s="10">
        <v>122</v>
      </c>
      <c r="E31" s="10">
        <v>145</v>
      </c>
      <c r="F31" s="10">
        <v>55767</v>
      </c>
      <c r="G31" s="10">
        <v>3855</v>
      </c>
      <c r="H31" s="11">
        <v>50.3</v>
      </c>
      <c r="I31" s="10">
        <v>4491.83</v>
      </c>
      <c r="J31" s="11">
        <f t="shared" si="0"/>
        <v>1.0881793402354076</v>
      </c>
      <c r="K31" s="11">
        <f t="shared" si="1"/>
        <v>1.0888752509473274</v>
      </c>
    </row>
    <row r="32" spans="1:11" ht="19.5" customHeight="1" x14ac:dyDescent="0.2">
      <c r="A32" s="10" t="s">
        <v>50</v>
      </c>
      <c r="B32" s="10" t="s">
        <v>51</v>
      </c>
      <c r="C32" s="10">
        <v>96</v>
      </c>
      <c r="D32" s="10">
        <v>122</v>
      </c>
      <c r="E32" s="10">
        <v>145</v>
      </c>
      <c r="F32" s="10">
        <v>57690</v>
      </c>
      <c r="G32" s="10">
        <v>3385.25</v>
      </c>
      <c r="H32" s="11">
        <v>48.58</v>
      </c>
      <c r="I32" s="10">
        <v>3822.08</v>
      </c>
      <c r="J32" s="11">
        <f t="shared" si="0"/>
        <v>0.95557953606534718</v>
      </c>
      <c r="K32" s="11">
        <f t="shared" si="1"/>
        <v>0.92651955197341862</v>
      </c>
    </row>
    <row r="33" spans="1:11" ht="19.5" customHeight="1" x14ac:dyDescent="0.2">
      <c r="A33" s="10" t="s">
        <v>52</v>
      </c>
      <c r="B33" s="10" t="s">
        <v>51</v>
      </c>
      <c r="C33" s="10">
        <v>87</v>
      </c>
      <c r="D33" s="10">
        <v>122</v>
      </c>
      <c r="E33" s="10">
        <v>158</v>
      </c>
      <c r="F33" s="10">
        <v>53844</v>
      </c>
      <c r="G33" s="10">
        <v>3361</v>
      </c>
      <c r="H33" s="11">
        <v>48.8</v>
      </c>
      <c r="I33" s="10">
        <v>3815.73</v>
      </c>
      <c r="J33" s="11">
        <f t="shared" si="0"/>
        <v>0.94873430934661607</v>
      </c>
      <c r="K33" s="11">
        <f t="shared" si="1"/>
        <v>0.92498023328960477</v>
      </c>
    </row>
    <row r="34" spans="1:11" ht="19.5" customHeight="1" x14ac:dyDescent="0.2">
      <c r="A34" s="10" t="s">
        <v>53</v>
      </c>
      <c r="B34" s="10" t="s">
        <v>51</v>
      </c>
      <c r="C34" s="10">
        <v>96</v>
      </c>
      <c r="D34" s="10">
        <v>125</v>
      </c>
      <c r="E34" s="10">
        <v>160</v>
      </c>
      <c r="F34" s="10">
        <v>55767</v>
      </c>
      <c r="G34" s="10">
        <v>2990.5</v>
      </c>
      <c r="H34" s="11">
        <v>51.05</v>
      </c>
      <c r="I34" s="10">
        <v>3531.33</v>
      </c>
      <c r="J34" s="11">
        <f t="shared" si="0"/>
        <v>0.84415053618002234</v>
      </c>
      <c r="K34" s="11">
        <f t="shared" si="1"/>
        <v>0.85603814924603683</v>
      </c>
    </row>
    <row r="35" spans="1:11" ht="15.75" x14ac:dyDescent="0.2">
      <c r="B35" s="12" t="s">
        <v>54</v>
      </c>
      <c r="C35" s="13">
        <f>+AVERAGE(C11:C34)</f>
        <v>90.708333333333329</v>
      </c>
      <c r="D35" s="13">
        <f>+AVERAGE(D11:D34)</f>
        <v>126.25</v>
      </c>
      <c r="E35" s="13">
        <v>161.90666666666664</v>
      </c>
      <c r="F35" s="13">
        <f t="shared" ref="F35:K35" si="2">+AVERAGE(F11:F34)</f>
        <v>52321.625</v>
      </c>
      <c r="G35" s="13">
        <f t="shared" si="2"/>
        <v>3542.6145833333335</v>
      </c>
      <c r="H35" s="14">
        <f t="shared" si="2"/>
        <v>50.145416666666669</v>
      </c>
      <c r="I35" s="13">
        <f t="shared" si="2"/>
        <v>4125.2016666666668</v>
      </c>
      <c r="J35" s="15">
        <f t="shared" si="2"/>
        <v>0.99999999999999967</v>
      </c>
      <c r="K35" s="15">
        <f t="shared" si="2"/>
        <v>1</v>
      </c>
    </row>
    <row r="36" spans="1:11" ht="15.75" x14ac:dyDescent="0.2">
      <c r="B36" s="7" t="s">
        <v>55</v>
      </c>
      <c r="C36" s="14"/>
      <c r="D36" s="14"/>
      <c r="E36" s="14"/>
      <c r="F36" s="14"/>
      <c r="G36" s="14">
        <v>7.5</v>
      </c>
      <c r="H36" s="14">
        <v>3.08</v>
      </c>
      <c r="I36" s="14"/>
      <c r="J36" s="15"/>
      <c r="K36" s="15"/>
    </row>
    <row r="37" spans="1:11" ht="15.75" x14ac:dyDescent="0.2">
      <c r="B37" s="7" t="s">
        <v>56</v>
      </c>
      <c r="C37" s="14"/>
      <c r="D37" s="14"/>
      <c r="E37" s="14"/>
      <c r="F37" s="14"/>
      <c r="G37" s="14">
        <v>380</v>
      </c>
      <c r="H37" s="14">
        <v>2.1</v>
      </c>
      <c r="I37" s="14"/>
      <c r="J37" s="15"/>
      <c r="K37" s="15"/>
    </row>
    <row r="38" spans="1:11" ht="15.75" x14ac:dyDescent="0.2">
      <c r="B38" s="7" t="s">
        <v>57</v>
      </c>
      <c r="C38" s="13">
        <f t="shared" ref="C38:K38" si="3">+MAX(C11:C34)</f>
        <v>99</v>
      </c>
      <c r="D38" s="13">
        <f>+MAX(D11:D34)</f>
        <v>134</v>
      </c>
      <c r="E38" s="13">
        <f t="shared" si="3"/>
        <v>165</v>
      </c>
      <c r="F38" s="13">
        <f t="shared" si="3"/>
        <v>59613</v>
      </c>
      <c r="G38" s="13">
        <f t="shared" si="3"/>
        <v>4331</v>
      </c>
      <c r="H38" s="14">
        <f t="shared" si="3"/>
        <v>54.63</v>
      </c>
      <c r="I38" s="13">
        <f t="shared" si="3"/>
        <v>5328.35</v>
      </c>
      <c r="J38" s="14">
        <f t="shared" si="3"/>
        <v>1.2225433780958626</v>
      </c>
      <c r="K38" s="14">
        <f t="shared" si="3"/>
        <v>1.2916580643936195</v>
      </c>
    </row>
    <row r="39" spans="1:11" ht="15.75" x14ac:dyDescent="0.2">
      <c r="B39" s="7" t="s">
        <v>58</v>
      </c>
      <c r="C39" s="13">
        <f t="shared" ref="C39:K39" si="4">+MIN(C11:C34)</f>
        <v>78</v>
      </c>
      <c r="D39" s="13">
        <f>+MIN(D11:D34)</f>
        <v>119</v>
      </c>
      <c r="E39" s="13">
        <f t="shared" si="4"/>
        <v>125</v>
      </c>
      <c r="F39" s="13">
        <f t="shared" si="4"/>
        <v>46152</v>
      </c>
      <c r="G39" s="13">
        <f t="shared" si="4"/>
        <v>2701</v>
      </c>
      <c r="H39" s="14">
        <f t="shared" si="4"/>
        <v>45.65</v>
      </c>
      <c r="I39" s="13">
        <f t="shared" si="4"/>
        <v>3129.38</v>
      </c>
      <c r="J39" s="14">
        <f t="shared" si="4"/>
        <v>0.76243123164094317</v>
      </c>
      <c r="K39" s="14">
        <f t="shared" si="4"/>
        <v>0.75860048862257645</v>
      </c>
    </row>
  </sheetData>
  <mergeCells count="1">
    <mergeCell ref="A5:C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Chyn</dc:creator>
  <cp:lastModifiedBy>Cyn</cp:lastModifiedBy>
  <dcterms:created xsi:type="dcterms:W3CDTF">2015-06-05T18:19:34Z</dcterms:created>
  <dcterms:modified xsi:type="dcterms:W3CDTF">2020-08-27T21:23:07Z</dcterms:modified>
</cp:coreProperties>
</file>